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up" sheetId="2" state="visible" r:id="rId2"/>
    <sheet xmlns:r="http://schemas.openxmlformats.org/officeDocument/2006/relationships" name="Dictionary" sheetId="3" state="visible" r:id="rId3"/>
    <sheet xmlns:r="http://schemas.openxmlformats.org/officeDocument/2006/relationships" name="Products" sheetId="4" state="visible" r:id="rId4"/>
  </sheets>
  <definedNames>
    <definedName name="_xlnm.Print_Area" localSheetId="0">'Start Here'!$A$1:$D$26</definedName>
    <definedName name="_xlnm.Print_Area" localSheetId="1">'Setup'!$A$1:$E$16</definedName>
    <definedName name="_xlnm.Print_Titles" localSheetId="2">'Dictionary'!$2:$2</definedName>
    <definedName name="_xlnm.Print_Area" localSheetId="2">'Dictionary'!$A$1:$D$72</definedName>
    <definedName name="_xlnm.Print_Titles" localSheetId="3">'Products'!$5:$5</definedName>
    <definedName name="_xlnm.Print_Area" localSheetId="3">'Products'!$A$1:$N$30</definedName>
  </definedNames>
  <calcPr calcId="124519" fullCalcOnLoad="1"/>
</workbook>
</file>

<file path=xl/styles.xml><?xml version="1.0" encoding="utf-8"?>
<styleSheet xmlns="http://schemas.openxmlformats.org/spreadsheetml/2006/main">
  <numFmts count="1">
    <numFmt numFmtId="164" formatCode="$#,##0.00"/>
  </numFmts>
  <fonts count="23">
    <font>
      <name val="Calibri"/>
      <family val="2"/>
      <color theme="1"/>
      <sz val="11"/>
      <scheme val="minor"/>
    </font>
    <font>
      <name val="Calibri"/>
      <b val="1"/>
      <color rgb="001A2744"/>
      <sz val="17"/>
    </font>
    <font>
      <name val="Calibri"/>
      <color rgb="001A2744"/>
      <sz val="11"/>
    </font>
    <font>
      <name val="Calibri"/>
      <b val="1"/>
      <color rgb="009A3E1E"/>
      <sz val="11"/>
    </font>
    <font>
      <name val="Calibri"/>
      <color rgb="002A2F3A"/>
      <sz val="10.5"/>
    </font>
    <font>
      <name val="Calibri"/>
      <b val="1"/>
      <color rgb="001A2744"/>
      <sz val="13"/>
    </font>
    <font>
      <name val="Calibri"/>
      <b val="1"/>
      <color rgb="001A2744"/>
      <sz val="11.5"/>
    </font>
    <font>
      <name val="Calibri"/>
      <color rgb="005C6470"/>
      <sz val="10"/>
    </font>
    <font>
      <name val="Calibri"/>
      <b val="1"/>
      <color rgb="001F6A78"/>
      <sz val="11"/>
      <u val="single"/>
    </font>
    <font>
      <name val="Calibri"/>
      <b val="1"/>
      <color rgb="001F6A78"/>
      <sz val="10"/>
      <u val="single"/>
    </font>
    <font>
      <name val="Calibri"/>
      <color rgb="005C6470"/>
      <sz val="9"/>
    </font>
    <font>
      <name val="Calibri"/>
      <b val="1"/>
      <color rgb="001A2744"/>
      <sz val="16"/>
    </font>
    <font>
      <name val="Calibri"/>
      <b val="1"/>
      <color rgb="009A3E1E"/>
      <sz val="10"/>
    </font>
    <font>
      <name val="Calibri"/>
      <b val="1"/>
      <color rgb="00FFFFFF"/>
      <sz val="11"/>
    </font>
    <font>
      <name val="Calibri"/>
      <b val="1"/>
      <color rgb="001A2744"/>
      <sz val="10"/>
    </font>
    <font>
      <name val="Calibri"/>
      <b val="1"/>
      <color rgb="002A2F3A"/>
      <sz val="10"/>
    </font>
    <font>
      <name val="Calibri"/>
      <color rgb="005C6470"/>
      <sz val="9.5"/>
    </font>
    <font>
      <name val="Calibri"/>
      <b val="1"/>
      <color rgb="00FFFFFF"/>
      <sz val="9.5"/>
    </font>
    <font>
      <name val="Calibri"/>
      <color rgb="001A2744"/>
      <sz val="10"/>
    </font>
    <font>
      <name val="Calibri"/>
      <color rgb="002A2F3A"/>
      <sz val="10"/>
    </font>
    <font>
      <name val="Calibri"/>
      <b val="1"/>
      <color rgb="001A2744"/>
      <sz val="9.5"/>
    </font>
    <font>
      <name val="Calibri"/>
      <b val="1"/>
      <color rgb="001A2744"/>
      <sz val="10.5"/>
    </font>
    <font>
      <name val="Calibri"/>
      <color rgb="001A2744"/>
      <sz val="9.5"/>
    </font>
  </fonts>
  <fills count="9">
    <fill>
      <patternFill/>
    </fill>
    <fill>
      <patternFill patternType="gray125"/>
    </fill>
    <fill>
      <patternFill patternType="solid">
        <fgColor rgb="002A7F8E"/>
      </patternFill>
    </fill>
    <fill>
      <patternFill patternType="solid">
        <fgColor rgb="00F9DEAC"/>
      </patternFill>
    </fill>
    <fill>
      <patternFill patternType="solid">
        <fgColor rgb="00EAF3F4"/>
      </patternFill>
    </fill>
    <fill>
      <patternFill patternType="solid">
        <fgColor rgb="00FEF6E9"/>
      </patternFill>
    </fill>
    <fill>
      <patternFill patternType="solid">
        <fgColor rgb="00CFE6E8"/>
      </patternFill>
    </fill>
    <fill>
      <patternFill patternType="solid">
        <fgColor rgb="001A2744"/>
      </patternFill>
    </fill>
    <fill>
      <patternFill patternType="solid">
        <fgColor rgb="00F4F2EE"/>
      </patternFill>
    </fill>
  </fills>
  <borders count="3">
    <border>
      <left/>
      <right/>
      <top/>
      <bottom/>
      <diagonal/>
    </border>
    <border>
      <bottom style="thin">
        <color rgb="00877E6E"/>
      </bottom>
    </border>
    <border>
      <left/>
      <right/>
      <top/>
      <bottom style="thin">
        <color rgb="00877E6E"/>
      </bottom>
      <diagonal/>
    </border>
  </borders>
  <cellStyleXfs count="1">
    <xf numFmtId="0" fontId="0" fillId="0" borderId="0"/>
  </cellStyleXfs>
  <cellXfs count="43">
    <xf numFmtId="0" fontId="0" fillId="0" borderId="0" pivotButton="0" quotePrefix="0" xfId="0"/>
    <xf numFmtId="0" fontId="1"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2" fillId="2" borderId="0" pivotButton="0" quotePrefix="0" xfId="0"/>
    <xf numFmtId="0" fontId="2" fillId="3" borderId="0" pivotButton="0" quotePrefix="0" xfId="0"/>
    <xf numFmtId="0" fontId="6" fillId="3" borderId="0" applyAlignment="1" pivotButton="0" quotePrefix="0" xfId="0">
      <alignment vertical="top" wrapText="1"/>
    </xf>
    <xf numFmtId="0" fontId="4" fillId="3" borderId="0" applyAlignment="1" pivotButton="0" quotePrefix="0" xfId="0">
      <alignment vertical="top" wrapText="1"/>
    </xf>
    <xf numFmtId="0" fontId="7" fillId="0" borderId="0" applyAlignment="1" pivotButton="0" quotePrefix="0" xfId="0">
      <alignment vertical="top" wrapText="1"/>
    </xf>
    <xf numFmtId="0" fontId="2" fillId="4" borderId="0" pivotButton="0" quotePrefix="0" xfId="0"/>
    <xf numFmtId="0" fontId="4" fillId="4"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0" fontId="11" fillId="0" borderId="0" applyAlignment="1" pivotButton="0" quotePrefix="0" xfId="0">
      <alignment vertical="center"/>
    </xf>
    <xf numFmtId="0" fontId="12" fillId="0" borderId="0" applyAlignment="1" pivotButton="0" quotePrefix="0" xfId="0">
      <alignment vertical="top" wrapText="1"/>
    </xf>
    <xf numFmtId="0" fontId="13" fillId="2" borderId="0" applyAlignment="1" pivotButton="0" quotePrefix="0" xfId="0">
      <alignment vertical="center"/>
    </xf>
    <xf numFmtId="0" fontId="14" fillId="0" borderId="1" applyAlignment="1" pivotButton="0" quotePrefix="0" xfId="0">
      <alignment vertical="center"/>
    </xf>
    <xf numFmtId="0" fontId="15" fillId="5" borderId="1" applyAlignment="1" pivotButton="0" quotePrefix="0" xfId="0">
      <alignment horizontal="center" vertical="center"/>
    </xf>
    <xf numFmtId="0" fontId="16" fillId="0" borderId="1" applyAlignment="1" pivotButton="0" quotePrefix="0" xfId="0">
      <alignment vertical="center" wrapText="1"/>
    </xf>
    <xf numFmtId="0" fontId="0" fillId="0" borderId="2" pivotButton="0" quotePrefix="0" xfId="0"/>
    <xf numFmtId="0" fontId="14" fillId="6" borderId="1" applyAlignment="1" pivotButton="0" quotePrefix="0" xfId="0">
      <alignment horizontal="center" vertical="center"/>
    </xf>
    <xf numFmtId="0" fontId="16" fillId="0" borderId="1" applyAlignment="1" pivotButton="0" quotePrefix="0" xfId="0">
      <alignment vertical="center"/>
    </xf>
    <xf numFmtId="0" fontId="17" fillId="7" borderId="0" applyAlignment="1" pivotButton="0" quotePrefix="0" xfId="0">
      <alignment horizontal="left" vertical="center" wrapText="1"/>
    </xf>
    <xf numFmtId="0" fontId="17" fillId="7" borderId="0" applyAlignment="1" pivotButton="0" quotePrefix="0" xfId="0">
      <alignment horizontal="center" vertical="center" wrapText="1"/>
    </xf>
    <xf numFmtId="0" fontId="18" fillId="0" borderId="1" applyAlignment="1" pivotButton="0" quotePrefix="0" xfId="0">
      <alignment vertical="center"/>
    </xf>
    <xf numFmtId="0" fontId="15" fillId="5" borderId="1" applyAlignment="1" pivotButton="0" quotePrefix="0" xfId="0">
      <alignment vertical="center"/>
    </xf>
    <xf numFmtId="1" fontId="18" fillId="6" borderId="1" applyAlignment="1" pivotButton="0" quotePrefix="0" xfId="0">
      <alignment horizontal="center" vertical="center"/>
    </xf>
    <xf numFmtId="0" fontId="18" fillId="6" borderId="1" applyAlignment="1" pivotButton="0" quotePrefix="0" xfId="0">
      <alignment horizontal="left" vertical="center"/>
    </xf>
    <xf numFmtId="0" fontId="16" fillId="0" borderId="0" applyAlignment="1" pivotButton="0" quotePrefix="0" xfId="0">
      <alignment vertical="top" wrapText="1"/>
    </xf>
    <xf numFmtId="0" fontId="19" fillId="5" borderId="1" applyAlignment="1" pivotButton="0" quotePrefix="0" xfId="0">
      <alignment vertical="center"/>
    </xf>
    <xf numFmtId="49" fontId="15" fillId="5" borderId="1" applyAlignment="1" pivotButton="0" quotePrefix="0" xfId="0">
      <alignment horizontal="center" vertical="center"/>
    </xf>
    <xf numFmtId="0" fontId="20" fillId="5" borderId="0" applyAlignment="1" pivotButton="0" quotePrefix="0" xfId="0">
      <alignment vertical="center"/>
    </xf>
    <xf numFmtId="0" fontId="17" fillId="7" borderId="0" applyAlignment="1" pivotButton="0" quotePrefix="0" xfId="0">
      <alignment vertical="center"/>
    </xf>
    <xf numFmtId="0" fontId="17" fillId="2" borderId="0" applyAlignment="1" pivotButton="0" quotePrefix="0" xfId="0">
      <alignment horizontal="left" vertical="center" wrapText="1"/>
    </xf>
    <xf numFmtId="0" fontId="17" fillId="2" borderId="0" applyAlignment="1" pivotButton="0" quotePrefix="0" xfId="0">
      <alignment horizontal="center" vertical="center" wrapText="1"/>
    </xf>
    <xf numFmtId="1" fontId="7" fillId="8" borderId="1" applyAlignment="1" pivotButton="0" quotePrefix="0" xfId="0">
      <alignment horizontal="center" vertical="center"/>
    </xf>
    <xf numFmtId="164" fontId="19" fillId="5" borderId="1" applyAlignment="1" pivotButton="0" quotePrefix="0" xfId="0">
      <alignment horizontal="right" vertical="center"/>
    </xf>
    <xf numFmtId="1" fontId="19" fillId="5" borderId="1" applyAlignment="1" pivotButton="0" quotePrefix="0" xfId="0">
      <alignment horizontal="center" vertical="center"/>
    </xf>
    <xf numFmtId="0" fontId="18" fillId="6" borderId="1" applyAlignment="1" pivotButton="0" quotePrefix="0" xfId="0">
      <alignment horizontal="center" vertical="center"/>
    </xf>
    <xf numFmtId="0" fontId="21" fillId="6" borderId="1" applyAlignment="1" pivotButton="0" quotePrefix="0" xfId="0">
      <alignment horizontal="left" vertical="center"/>
    </xf>
    <xf numFmtId="0" fontId="22" fillId="6" borderId="1" applyAlignment="1" pivotButton="0" quotePrefix="0" xfId="0">
      <alignment horizontal="left" vertical="center"/>
    </xf>
  </cellXfs>
  <cellStyles count="1">
    <cellStyle name="Normal" xfId="0" builtinId="0" hidden="0"/>
  </cellStyles>
  <dxfs count="3">
    <dxf>
      <font>
        <b val="1"/>
        <color rgb="008A2A12"/>
      </font>
      <fill>
        <patternFill patternType="solid">
          <fgColor rgb="00F6C7B6"/>
          <bgColor rgb="00F6C7B6"/>
        </patternFill>
      </fill>
    </dxf>
    <dxf>
      <font>
        <color rgb="006B4200"/>
      </font>
      <fill>
        <patternFill patternType="solid">
          <fgColor rgb="00F9DEAC"/>
          <bgColor rgb="00F9DEAC"/>
        </patternFill>
      </fill>
    </dxf>
    <dxf>
      <font>
        <color rgb="002F5A33"/>
      </font>
      <fill>
        <patternFill patternType="solid">
          <fgColor rgb="00DAEEDA"/>
          <bgColor rgb="00DAEE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rdentworkshop.com/products/sku-generator-excel/?utm_source=resource&amp;utm_medium=lite&amp;utm_campaign=sku-generator-lite&amp;utm_content=xlsx_start_here" TargetMode="External" Id="rId1"/><Relationship Type="http://schemas.openxmlformats.org/officeDocument/2006/relationships/hyperlink" Target="https://www.ardentworkshop.com/?utm_source=resource&amp;utm_medium=lite&amp;utm_campaign=sku-generator-lite&amp;utm_content=xlsx_start_here" TargetMode="External" Id="rId2"/><Relationship Type="http://schemas.openxmlformats.org/officeDocument/2006/relationships/hyperlink" Target="https://www.ardentseller.app/resources/sku-naming-and-barcode-system-starter-kit" TargetMode="External" Id="rId3"/></Relationships>
</file>

<file path=xl/worksheets/sheet1.xml><?xml version="1.0" encoding="utf-8"?>
<worksheet xmlns="http://schemas.openxmlformats.org/spreadsheetml/2006/main">
  <sheetPr>
    <outlinePr summaryBelow="1" summaryRight="1"/>
    <pageSetUpPr fitToPage="1"/>
  </sheetPr>
  <dimension ref="A1:D26"/>
  <sheetViews>
    <sheetView showGridLines="0" workbookViewId="0">
      <selection activeCell="A1" sqref="A1"/>
    </sheetView>
  </sheetViews>
  <sheetFormatPr baseColWidth="8" defaultRowHeight="15"/>
  <cols>
    <col width="3" customWidth="1" min="1" max="1"/>
    <col width="34" customWidth="1" min="2" max="2"/>
    <col width="14" customWidth="1" min="3" max="3"/>
    <col width="74" customWidth="1" min="4" max="4"/>
  </cols>
  <sheetData>
    <row r="1" ht="28" customHeight="1">
      <c r="B1" s="1" t="inlineStr">
        <is>
          <t>SKU GENERATOR LITE</t>
        </is>
      </c>
    </row>
    <row r="2" ht="20" customHeight="1">
      <c r="B2" s="2" t="inlineStr">
        <is>
          <t>A SKU for each product, numbered and checked for repeats  ·  Free from Ardent Workshop</t>
        </is>
      </c>
    </row>
    <row r="3"/>
    <row r="4" ht="20" customHeight="1">
      <c r="B4" s="3" t="inlineStr">
        <is>
          <t>This free version builds a SKU from your codes, numbers it, and flags a SKU that repeats. Your own codes, your own file.</t>
        </is>
      </c>
    </row>
    <row r="5"/>
    <row r="6" ht="22" customHeight="1">
      <c r="B6" s="4" t="inlineStr">
        <is>
          <t>Start in 5 minutes</t>
        </is>
      </c>
    </row>
    <row r="7" ht="33" customHeight="1">
      <c r="A7" s="5" t="n"/>
      <c r="B7" s="3" t="inlineStr">
        <is>
          <t>1.  Look over the example. The last row of Products repeats the first on purpose, so you can see the Check column flag it.</t>
        </is>
      </c>
    </row>
    <row r="8" ht="46" customHeight="1">
      <c r="A8" s="5" t="n"/>
      <c r="B8" s="3" t="inlineStr">
        <is>
          <t>2.  Clear it before you type your own. On Products, select B6:G30 and press Delete (the No. (override) column included). On Dictionary, select each family's Value and Code cells in turn — B7:C26, then B30:C49, then B53:C72 — and press Delete each time; leave the Used column. Never delete or sort rows.</t>
        </is>
      </c>
    </row>
    <row r="9" ht="33" customHeight="1">
      <c r="A9" s="5" t="n"/>
      <c r="B9" s="3" t="inlineStr">
        <is>
          <t>3.  Setup — add an optional shop prefix, pick your delimiter, letter case and number digits, and name your three attribute families in the order they appear in every SKU.</t>
        </is>
      </c>
    </row>
    <row r="10" ht="20" customHeight="1">
      <c r="A10" s="5" t="n"/>
      <c r="B10" s="3" t="inlineStr">
        <is>
          <t>4.  Dictionary — under each family, list its values and give each one a short code.</t>
        </is>
      </c>
    </row>
    <row r="11" ht="33" customHeight="1">
      <c r="A11" s="5" t="n"/>
      <c r="B11" s="3" t="inlineStr">
        <is>
          <t>5.  Products — one row per variant. Pick a value for each family; the SKU and the Check column fill themselves in. A row marked Fix says how to repair it.</t>
        </is>
      </c>
    </row>
    <row r="12"/>
    <row r="13" ht="22" customHeight="1">
      <c r="A13" s="6" t="n"/>
      <c r="B13" s="7" t="inlineStr">
        <is>
          <t>CREAM CELLS ARE YOURS  ·  BLUE-GRAY CELLS CALCULATE</t>
        </is>
      </c>
    </row>
    <row r="14" ht="33" customHeight="1">
      <c r="A14" s="6" t="n"/>
      <c r="B14" s="8" t="inlineStr">
        <is>
          <t>Type only in the warm cream cells. Blue-gray cells hold formulas — typing over one deletes it. Nothing is locked or hidden; it is your file.</t>
        </is>
      </c>
    </row>
    <row r="15"/>
    <row r="16" ht="33" customHeight="1">
      <c r="B16" s="9" t="inlineStr">
        <is>
          <t>The example shop, Hearthlight Candle Co., is fictional and every code in it illustrative — clear it (step 2) before you type your own.</t>
        </is>
      </c>
    </row>
    <row r="17" ht="33" customHeight="1">
      <c r="B17" s="9" t="inlineStr">
        <is>
          <t>In the example, Sandalwood and Santal Rose share the code SAN. This free version does not check for two values with the same code (the full SKU Generator does), so give each of your values its own.</t>
        </is>
      </c>
    </row>
    <row r="18" ht="33" customHeight="1">
      <c r="B18" s="9" t="inlineStr">
        <is>
          <t>Works in desktop Excel and LibreOffice Calc, and opens in Google Sheets. Classic functions only, nothing newer than Excel 2016, and no macros.</t>
        </is>
      </c>
    </row>
    <row r="19"/>
    <row r="20" ht="72" customHeight="1">
      <c r="A20" s="10" t="n"/>
      <c r="B20" s="11" t="inlineStr">
        <is>
          <t>Want the rest? The full SKU Generator adds a fourth, optional attribute family, expands one listing into every size and scent combination for you, warns when two values get the same code or a code holds a character a barcode can't, keeps a register of SKUs you have stopped using and holds back from labels and export any row that reissues one, and lays your SKUs out on 30-up label sheets (with a barcode on each SKU short enough to carry one), with upload columns for your shop. One download, Excel and Google Sheets.</t>
        </is>
      </c>
    </row>
    <row r="21" ht="22" customHeight="1">
      <c r="B21" s="12" t="inlineStr">
        <is>
          <t>See the full SKU Generator →</t>
        </is>
      </c>
    </row>
    <row r="22"/>
    <row r="23" ht="20" customHeight="1">
      <c r="B23" s="13" t="inlineStr">
        <is>
          <t>More owned workbooks from Ardent Workshop → ardentworkshop.com</t>
        </is>
      </c>
    </row>
    <row r="24" ht="20" customHeight="1">
      <c r="B24" s="13" t="inlineStr">
        <is>
          <t>Further reading: Ardent Seller's free SKU Naming &amp; Barcode System Starter Kit — a guide to choosing a naming scheme</t>
        </is>
      </c>
    </row>
    <row r="25"/>
    <row r="26" ht="20" customHeight="1">
      <c r="B26" s="14" t="inlineStr">
        <is>
          <t>Free to use and share as-is; please don't resell it.</t>
        </is>
      </c>
    </row>
  </sheetData>
  <mergeCells count="19">
    <mergeCell ref="B11:D11"/>
    <mergeCell ref="B14:D14"/>
    <mergeCell ref="B23:D23"/>
    <mergeCell ref="B1:D1"/>
    <mergeCell ref="B8:D8"/>
    <mergeCell ref="B17:D17"/>
    <mergeCell ref="B13:D13"/>
    <mergeCell ref="B10:D10"/>
    <mergeCell ref="B9:D9"/>
    <mergeCell ref="B6:D6"/>
    <mergeCell ref="B24:D24"/>
    <mergeCell ref="B20:D20"/>
    <mergeCell ref="B4:D4"/>
    <mergeCell ref="B26:D26"/>
    <mergeCell ref="B7:D7"/>
    <mergeCell ref="B16:D16"/>
    <mergeCell ref="B18:D18"/>
    <mergeCell ref="B21:D21"/>
    <mergeCell ref="B2:D2"/>
  </mergeCells>
  <hyperlinks>
    <hyperlink xmlns:r="http://schemas.openxmlformats.org/officeDocument/2006/relationships" ref="B21" r:id="rId1"/>
    <hyperlink xmlns:r="http://schemas.openxmlformats.org/officeDocument/2006/relationships" ref="B23" r:id="rId2"/>
    <hyperlink xmlns:r="http://schemas.openxmlformats.org/officeDocument/2006/relationships" ref="B24" r:id="rId3"/>
  </hyperlinks>
  <printOptions horizontalCentered="1"/>
  <pageMargins left="0.5" right="0.5" top="0.5" bottom="0.5" header="0.3" footer="0.3"/>
  <pageSetup orientation="portrait" paperSize="1" fitToHeight="0" fitToWidth="1"/>
</worksheet>
</file>

<file path=xl/worksheets/sheet2.xml><?xml version="1.0" encoding="utf-8"?>
<worksheet xmlns="http://schemas.openxmlformats.org/spreadsheetml/2006/main">
  <sheetPr>
    <outlinePr summaryBelow="1" summaryRight="1"/>
    <pageSetUpPr fitToPage="1"/>
  </sheetPr>
  <dimension ref="A1:E16"/>
  <sheetViews>
    <sheetView showGridLines="0" workbookViewId="0">
      <selection activeCell="A1" sqref="A1"/>
    </sheetView>
  </sheetViews>
  <sheetFormatPr baseColWidth="8" defaultRowHeight="15"/>
  <cols>
    <col width="2" customWidth="1" min="1" max="1"/>
    <col width="34" customWidth="1" min="2" max="2"/>
    <col width="18" customWidth="1" min="3" max="3"/>
    <col width="11" customWidth="1" min="4" max="4"/>
    <col width="54" customWidth="1" min="5" max="5"/>
  </cols>
  <sheetData>
    <row r="1" ht="28" customHeight="1">
      <c r="B1" s="15" t="inlineStr">
        <is>
          <t>SETUP</t>
        </is>
      </c>
    </row>
    <row r="2" ht="46" customHeight="1">
      <c r="B2" s="16" t="inlineStr">
        <is>
          <t>Your SKU format and your three attribute families. Every formula in the file reads this tab.</t>
        </is>
      </c>
    </row>
    <row r="3"/>
    <row r="4" ht="24" customHeight="1">
      <c r="B4" s="17" t="inlineStr">
        <is>
          <t>YOUR SKU FORMAT</t>
        </is>
      </c>
    </row>
    <row r="5" ht="32" customHeight="1">
      <c r="B5" s="18" t="inlineStr">
        <is>
          <t>Shop prefix (optional)</t>
        </is>
      </c>
      <c r="C5" s="19" t="n"/>
      <c r="D5" s="20" t="inlineStr">
        <is>
          <t>Optional. A short shop code (2–3 letters) goes at the start of every SKU. Letters and digits only.</t>
        </is>
      </c>
      <c r="E5" s="21" t="n"/>
    </row>
    <row r="6" ht="32" customHeight="1">
      <c r="B6" s="18" t="inlineStr">
        <is>
          <t>Delimiter</t>
        </is>
      </c>
      <c r="C6" s="19" t="inlineStr">
        <is>
          <t>-</t>
        </is>
      </c>
      <c r="D6" s="20" t="inlineStr">
        <is>
          <t>Between the parts: dash or dot. (none) runs the codes together.</t>
        </is>
      </c>
      <c r="E6" s="21" t="n"/>
    </row>
    <row r="7" ht="32" customHeight="1">
      <c r="B7" s="18" t="inlineStr">
        <is>
          <t>Letter case</t>
        </is>
      </c>
      <c r="C7" s="19" t="inlineStr">
        <is>
          <t>UPPER</t>
        </is>
      </c>
      <c r="D7" s="20" t="inlineStr">
        <is>
          <t>UPPER or lower. Applies to the whole SKU.</t>
        </is>
      </c>
      <c r="E7" s="21" t="n"/>
    </row>
    <row r="8" ht="32" customHeight="1">
      <c r="B8" s="18" t="inlineStr">
        <is>
          <t>Number digits</t>
        </is>
      </c>
      <c r="C8" s="19" t="n">
        <v>2</v>
      </c>
      <c r="D8" s="20" t="inlineStr">
        <is>
          <t>The number at the end, zero-padded (2 gives 01). Pick 1 to 5.</t>
        </is>
      </c>
      <c r="E8" s="21" t="n"/>
    </row>
    <row r="9" ht="22" customHeight="1">
      <c r="B9" s="18" t="inlineStr">
        <is>
          <t>Delimiter in use</t>
        </is>
      </c>
      <c r="C9" s="22">
        <f>IF(C6="(none)","",C6)</f>
        <v/>
      </c>
      <c r="D9" s="23" t="inlineStr">
        <is>
          <t>Read by every SKU formula. Blank means (none).</t>
        </is>
      </c>
      <c r="E9" s="21" t="n"/>
    </row>
    <row r="10"/>
    <row r="11" ht="24" customHeight="1">
      <c r="B11" s="17" t="inlineStr">
        <is>
          <t>ATTRIBUTE FAMILIES — the order here is the order inside every SKU</t>
        </is>
      </c>
    </row>
    <row r="12" ht="22" customHeight="1">
      <c r="B12" s="24" t="inlineStr">
        <is>
          <t>Position</t>
        </is>
      </c>
      <c r="C12" s="24" t="inlineStr">
        <is>
          <t>Family name</t>
        </is>
      </c>
      <c r="D12" s="25" t="inlineStr">
        <is>
          <t>Values</t>
        </is>
      </c>
      <c r="E12" s="24" t="inlineStr">
        <is>
          <t>Example (first value → code)</t>
        </is>
      </c>
    </row>
    <row r="13" ht="22" customHeight="1">
      <c r="B13" s="26" t="inlineStr">
        <is>
          <t>Family 1 — first after the prefix</t>
        </is>
      </c>
      <c r="C13" s="27" t="inlineStr">
        <is>
          <t>Product</t>
        </is>
      </c>
      <c r="D13" s="28">
        <f>COUNTIF(Dictionary!$B$7:$B$26,"?*")+COUNT(Dictionary!$B$7:$B$26)</f>
        <v/>
      </c>
      <c r="E13" s="29">
        <f>IF(Dictionary!$B$7="","(no values yet)",Dictionary!$B$7&amp;" → "&amp;UPPER(TRIM(Dictionary!$C$7)))</f>
        <v/>
      </c>
    </row>
    <row r="14" ht="22" customHeight="1">
      <c r="B14" s="26" t="inlineStr">
        <is>
          <t>Family 2</t>
        </is>
      </c>
      <c r="C14" s="27" t="inlineStr">
        <is>
          <t>Scent</t>
        </is>
      </c>
      <c r="D14" s="28">
        <f>COUNTIF(Dictionary!$B$30:$B$49,"?*")+COUNT(Dictionary!$B$30:$B$49)</f>
        <v/>
      </c>
      <c r="E14" s="29">
        <f>IF(Dictionary!$B$30="","(no values yet)",Dictionary!$B$30&amp;" → "&amp;UPPER(TRIM(Dictionary!$C$30)))</f>
        <v/>
      </c>
    </row>
    <row r="15" ht="22" customHeight="1">
      <c r="B15" s="26" t="inlineStr">
        <is>
          <t>Family 3</t>
        </is>
      </c>
      <c r="C15" s="27" t="inlineStr">
        <is>
          <t>Size</t>
        </is>
      </c>
      <c r="D15" s="28">
        <f>COUNTIF(Dictionary!$B$53:$B$72,"?*")+COUNT(Dictionary!$B$53:$B$72)</f>
        <v/>
      </c>
      <c r="E15" s="29">
        <f>IF(Dictionary!$B$53="","(no values yet)",Dictionary!$B$53&amp;" → "&amp;UPPER(TRIM(Dictionary!$C$53)))</f>
        <v/>
      </c>
    </row>
    <row r="16" ht="30" customHeight="1">
      <c r="B16" s="30" t="inlineStr">
        <is>
          <t>All three families are required: every product row needs one value from each. Rename a family here and the Dictionary and Products headings follow.</t>
        </is>
      </c>
    </row>
  </sheetData>
  <mergeCells count="9">
    <mergeCell ref="D8:E8"/>
    <mergeCell ref="D6:E6"/>
    <mergeCell ref="D7:E7"/>
    <mergeCell ref="B4:E4"/>
    <mergeCell ref="D5:E5"/>
    <mergeCell ref="B16:E16"/>
    <mergeCell ref="B11:E11"/>
    <mergeCell ref="B2:E2"/>
    <mergeCell ref="D9:E9"/>
  </mergeCells>
  <dataValidations count="3">
    <dataValidation sqref="C6" showDropDown="0" showInputMessage="0" showErrorMessage="1" allowBlank="0" errorTitle="Pick from the list" error="Pick one of the values in the dropdown: -, ., (none)." type="list" errorStyle="stop">
      <formula1>"-,.,(none)"</formula1>
    </dataValidation>
    <dataValidation sqref="C7" showDropDown="0" showInputMessage="0" showErrorMessage="1" allowBlank="0" errorTitle="Pick from the list" error="Pick one of the values in the dropdown: UPPER, lower." type="list" errorStyle="stop">
      <formula1>"UPPER,lower"</formula1>
    </dataValidation>
    <dataValidation sqref="C8" showDropDown="0" showInputMessage="0" showErrorMessage="1" allowBlank="0" errorTitle="Enter a number" error="Enter a number between 1 and 5. Other formulas in this workbook divide by or multiply out of this cell, so an out-of-range entry would break them." type="decimal" errorStyle="stop" operator="between">
      <formula1>1</formula1>
      <formula2>5</formula2>
    </dataValidation>
  </dataValidations>
  <printOptions horizontalCentered="1"/>
  <pageMargins left="0.5" right="0.5" top="0.5" bottom="0.5" header="0.3" footer="0.3"/>
  <pageSetup orientation="portrait" paperSize="1" fitToHeight="0" fitToWidth="1"/>
</worksheet>
</file>

<file path=xl/worksheets/sheet3.xml><?xml version="1.0" encoding="utf-8"?>
<worksheet xmlns="http://schemas.openxmlformats.org/spreadsheetml/2006/main">
  <sheetPr>
    <outlinePr summaryBelow="1" summaryRight="1"/>
    <pageSetUpPr fitToPage="1"/>
  </sheetPr>
  <dimension ref="A1:D72"/>
  <sheetViews>
    <sheetView showGridLines="0" workbookViewId="0">
      <pane ySplit="2" topLeftCell="A3" activePane="bottomLeft" state="frozen"/>
      <selection pane="bottomLeft" activeCell="A1" sqref="A1"/>
    </sheetView>
  </sheetViews>
  <sheetFormatPr baseColWidth="8" defaultRowHeight="15"/>
  <cols>
    <col width="2" customWidth="1" min="1" max="1"/>
    <col width="30" customWidth="1" min="2" max="2"/>
    <col width="10" customWidth="1" min="3" max="3"/>
    <col width="9" customWidth="1" min="4" max="4"/>
  </cols>
  <sheetData>
    <row r="1" ht="28" customHeight="1">
      <c r="B1" s="15" t="inlineStr">
        <is>
          <t>DICTIONARY</t>
        </is>
      </c>
    </row>
    <row r="2" ht="46" customHeight="1">
      <c r="B2" s="16" t="inlineStr">
        <is>
          <t>Each value gets ONE short code, letters and digits only. Changing a code that is in use changes every SKU built from it.</t>
        </is>
      </c>
    </row>
    <row r="3"/>
    <row r="4"/>
    <row r="5" ht="24" customHeight="1">
      <c r="B5" s="17">
        <f>"FAMILY 1  ·  "&amp;UPPER(Setup!$C$13)</f>
        <v/>
      </c>
    </row>
    <row r="6" ht="20" customHeight="1">
      <c r="B6" s="24" t="inlineStr">
        <is>
          <t>Value</t>
        </is>
      </c>
      <c r="C6" s="25" t="inlineStr">
        <is>
          <t>Code</t>
        </is>
      </c>
      <c r="D6" s="25" t="inlineStr">
        <is>
          <t>Used</t>
        </is>
      </c>
    </row>
    <row r="7" ht="18" customHeight="1">
      <c r="B7" s="31" t="inlineStr">
        <is>
          <t>Jar candle</t>
        </is>
      </c>
      <c r="C7" s="32" t="inlineStr">
        <is>
          <t>JAR</t>
        </is>
      </c>
      <c r="D7" s="28">
        <f>IF(B7="","",COUNTIF(Products!$C$6:$C$30,B7))</f>
        <v/>
      </c>
    </row>
    <row r="8" ht="18" customHeight="1">
      <c r="B8" s="31" t="inlineStr">
        <is>
          <t>Tin candle</t>
        </is>
      </c>
      <c r="C8" s="32" t="inlineStr">
        <is>
          <t>TNC</t>
        </is>
      </c>
      <c r="D8" s="28">
        <f>IF(B8="","",COUNTIF(Products!$C$6:$C$30,B8))</f>
        <v/>
      </c>
    </row>
    <row r="9" ht="18" customHeight="1">
      <c r="B9" s="31" t="inlineStr">
        <is>
          <t>Wax melt</t>
        </is>
      </c>
      <c r="C9" s="32" t="inlineStr">
        <is>
          <t>MLT</t>
        </is>
      </c>
      <c r="D9" s="28">
        <f>IF(B9="","",COUNTIF(Products!$C$6:$C$30,B9))</f>
        <v/>
      </c>
    </row>
    <row r="10" ht="18" customHeight="1">
      <c r="B10" s="31" t="inlineStr">
        <is>
          <t>Room spray</t>
        </is>
      </c>
      <c r="C10" s="32" t="inlineStr">
        <is>
          <t>SPR</t>
        </is>
      </c>
      <c r="D10" s="28">
        <f>IF(B10="","",COUNTIF(Products!$C$6:$C$30,B10))</f>
        <v/>
      </c>
    </row>
    <row r="11" ht="18" customHeight="1">
      <c r="B11" s="31" t="inlineStr">
        <is>
          <t>Reed diffuser</t>
        </is>
      </c>
      <c r="C11" s="32" t="inlineStr">
        <is>
          <t>RDF</t>
        </is>
      </c>
      <c r="D11" s="28">
        <f>IF(B11="","",COUNTIF(Products!$C$6:$C$30,B11))</f>
        <v/>
      </c>
    </row>
    <row r="12" ht="18" customHeight="1">
      <c r="B12" s="31" t="inlineStr">
        <is>
          <t>Pillar candle</t>
        </is>
      </c>
      <c r="C12" s="32" t="inlineStr">
        <is>
          <t>PLR</t>
        </is>
      </c>
      <c r="D12" s="28">
        <f>IF(B12="","",COUNTIF(Products!$C$6:$C$30,B12))</f>
        <v/>
      </c>
    </row>
    <row r="13" ht="18" customHeight="1">
      <c r="B13" s="31" t="n"/>
      <c r="C13" s="32" t="n"/>
      <c r="D13" s="28">
        <f>IF(B13="","",COUNTIF(Products!$C$6:$C$30,B13))</f>
        <v/>
      </c>
    </row>
    <row r="14" ht="18" customHeight="1">
      <c r="B14" s="31" t="n"/>
      <c r="C14" s="32" t="n"/>
      <c r="D14" s="28">
        <f>IF(B14="","",COUNTIF(Products!$C$6:$C$30,B14))</f>
        <v/>
      </c>
    </row>
    <row r="15" ht="18" customHeight="1">
      <c r="B15" s="31" t="n"/>
      <c r="C15" s="32" t="n"/>
      <c r="D15" s="28">
        <f>IF(B15="","",COUNTIF(Products!$C$6:$C$30,B15))</f>
        <v/>
      </c>
    </row>
    <row r="16" ht="18" customHeight="1">
      <c r="B16" s="31" t="n"/>
      <c r="C16" s="32" t="n"/>
      <c r="D16" s="28">
        <f>IF(B16="","",COUNTIF(Products!$C$6:$C$30,B16))</f>
        <v/>
      </c>
    </row>
    <row r="17" ht="18" customHeight="1">
      <c r="B17" s="31" t="n"/>
      <c r="C17" s="32" t="n"/>
      <c r="D17" s="28">
        <f>IF(B17="","",COUNTIF(Products!$C$6:$C$30,B17))</f>
        <v/>
      </c>
    </row>
    <row r="18" ht="18" customHeight="1">
      <c r="B18" s="31" t="n"/>
      <c r="C18" s="32" t="n"/>
      <c r="D18" s="28">
        <f>IF(B18="","",COUNTIF(Products!$C$6:$C$30,B18))</f>
        <v/>
      </c>
    </row>
    <row r="19" ht="18" customHeight="1">
      <c r="B19" s="31" t="n"/>
      <c r="C19" s="32" t="n"/>
      <c r="D19" s="28">
        <f>IF(B19="","",COUNTIF(Products!$C$6:$C$30,B19))</f>
        <v/>
      </c>
    </row>
    <row r="20" ht="18" customHeight="1">
      <c r="B20" s="31" t="n"/>
      <c r="C20" s="32" t="n"/>
      <c r="D20" s="28">
        <f>IF(B20="","",COUNTIF(Products!$C$6:$C$30,B20))</f>
        <v/>
      </c>
    </row>
    <row r="21" ht="18" customHeight="1">
      <c r="B21" s="31" t="n"/>
      <c r="C21" s="32" t="n"/>
      <c r="D21" s="28">
        <f>IF(B21="","",COUNTIF(Products!$C$6:$C$30,B21))</f>
        <v/>
      </c>
    </row>
    <row r="22" ht="18" customHeight="1">
      <c r="B22" s="31" t="n"/>
      <c r="C22" s="32" t="n"/>
      <c r="D22" s="28">
        <f>IF(B22="","",COUNTIF(Products!$C$6:$C$30,B22))</f>
        <v/>
      </c>
    </row>
    <row r="23" ht="18" customHeight="1">
      <c r="B23" s="31" t="n"/>
      <c r="C23" s="32" t="n"/>
      <c r="D23" s="28">
        <f>IF(B23="","",COUNTIF(Products!$C$6:$C$30,B23))</f>
        <v/>
      </c>
    </row>
    <row r="24" ht="18" customHeight="1">
      <c r="B24" s="31" t="n"/>
      <c r="C24" s="32" t="n"/>
      <c r="D24" s="28">
        <f>IF(B24="","",COUNTIF(Products!$C$6:$C$30,B24))</f>
        <v/>
      </c>
    </row>
    <row r="25" ht="18" customHeight="1">
      <c r="B25" s="31" t="n"/>
      <c r="C25" s="32" t="n"/>
      <c r="D25" s="28">
        <f>IF(B25="","",COUNTIF(Products!$C$6:$C$30,B25))</f>
        <v/>
      </c>
    </row>
    <row r="26" ht="18" customHeight="1">
      <c r="B26" s="31" t="n"/>
      <c r="C26" s="32" t="n"/>
      <c r="D26" s="28">
        <f>IF(B26="","",COUNTIF(Products!$C$6:$C$30,B26))</f>
        <v/>
      </c>
    </row>
    <row r="27"/>
    <row r="28" ht="24" customHeight="1">
      <c r="B28" s="17">
        <f>"FAMILY 2  ·  "&amp;UPPER(Setup!$C$14)</f>
        <v/>
      </c>
    </row>
    <row r="29" ht="20" customHeight="1">
      <c r="B29" s="24" t="inlineStr">
        <is>
          <t>Value</t>
        </is>
      </c>
      <c r="C29" s="25" t="inlineStr">
        <is>
          <t>Code</t>
        </is>
      </c>
      <c r="D29" s="25" t="inlineStr">
        <is>
          <t>Used</t>
        </is>
      </c>
    </row>
    <row r="30" ht="18" customHeight="1">
      <c r="B30" s="31" t="inlineStr">
        <is>
          <t>Lavender Fog</t>
        </is>
      </c>
      <c r="C30" s="32" t="inlineStr">
        <is>
          <t>LAV</t>
        </is>
      </c>
      <c r="D30" s="28">
        <f>IF(B30="","",COUNTIF(Products!$D$6:$D$30,B30))</f>
        <v/>
      </c>
    </row>
    <row r="31" ht="18" customHeight="1">
      <c r="B31" s="31" t="inlineStr">
        <is>
          <t>Vanilla Bean</t>
        </is>
      </c>
      <c r="C31" s="32" t="inlineStr">
        <is>
          <t>VAN</t>
        </is>
      </c>
      <c r="D31" s="28">
        <f>IF(B31="","",COUNTIF(Products!$D$6:$D$30,B31))</f>
        <v/>
      </c>
    </row>
    <row r="32" ht="18" customHeight="1">
      <c r="B32" s="31" t="inlineStr">
        <is>
          <t>Cedar &amp; Amber</t>
        </is>
      </c>
      <c r="C32" s="32" t="inlineStr">
        <is>
          <t>CDR</t>
        </is>
      </c>
      <c r="D32" s="28">
        <f>IF(B32="","",COUNTIF(Products!$D$6:$D$30,B32))</f>
        <v/>
      </c>
    </row>
    <row r="33" ht="18" customHeight="1">
      <c r="B33" s="31" t="inlineStr">
        <is>
          <t>Sandalwood</t>
        </is>
      </c>
      <c r="C33" s="32" t="inlineStr">
        <is>
          <t>SAN</t>
        </is>
      </c>
      <c r="D33" s="28">
        <f>IF(B33="","",COUNTIF(Products!$D$6:$D$30,B33))</f>
        <v/>
      </c>
    </row>
    <row r="34" ht="18" customHeight="1">
      <c r="B34" s="31" t="inlineStr">
        <is>
          <t>Santal Rose</t>
        </is>
      </c>
      <c r="C34" s="32" t="inlineStr">
        <is>
          <t>SAN</t>
        </is>
      </c>
      <c r="D34" s="28">
        <f>IF(B34="","",COUNTIF(Products!$D$6:$D$30,B34))</f>
        <v/>
      </c>
    </row>
    <row r="35" ht="18" customHeight="1">
      <c r="B35" s="31" t="inlineStr">
        <is>
          <t>Birch</t>
        </is>
      </c>
      <c r="C35" s="32" t="inlineStr">
        <is>
          <t>BIR</t>
        </is>
      </c>
      <c r="D35" s="28">
        <f>IF(B35="","",COUNTIF(Products!$D$6:$D$30,B35))</f>
        <v/>
      </c>
    </row>
    <row r="36" ht="18" customHeight="1">
      <c r="B36" s="31" t="inlineStr">
        <is>
          <t>Sea Salt</t>
        </is>
      </c>
      <c r="C36" s="32" t="inlineStr">
        <is>
          <t>SEA</t>
        </is>
      </c>
      <c r="D36" s="28">
        <f>IF(B36="","",COUNTIF(Products!$D$6:$D$30,B36))</f>
        <v/>
      </c>
    </row>
    <row r="37" ht="18" customHeight="1">
      <c r="B37" s="31" t="inlineStr">
        <is>
          <t>Fresh Linen</t>
        </is>
      </c>
      <c r="C37" s="32" t="inlineStr">
        <is>
          <t>LNN</t>
        </is>
      </c>
      <c r="D37" s="28">
        <f>IF(B37="","",COUNTIF(Products!$D$6:$D$30,B37))</f>
        <v/>
      </c>
    </row>
    <row r="38" ht="18" customHeight="1">
      <c r="B38" s="31" t="inlineStr">
        <is>
          <t>Eucalyptus Mint</t>
        </is>
      </c>
      <c r="C38" s="32" t="inlineStr">
        <is>
          <t>EUC</t>
        </is>
      </c>
      <c r="D38" s="28">
        <f>IF(B38="","",COUNTIF(Products!$D$6:$D$30,B38))</f>
        <v/>
      </c>
    </row>
    <row r="39" ht="18" customHeight="1">
      <c r="B39" s="31" t="inlineStr">
        <is>
          <t>Cinnamon Pear</t>
        </is>
      </c>
      <c r="C39" s="32" t="inlineStr">
        <is>
          <t>CP</t>
        </is>
      </c>
      <c r="D39" s="28">
        <f>IF(B39="","",COUNTIF(Products!$D$6:$D$30,B39))</f>
        <v/>
      </c>
    </row>
    <row r="40" ht="18" customHeight="1">
      <c r="B40" s="31" t="inlineStr">
        <is>
          <t>Apple Cider</t>
        </is>
      </c>
      <c r="C40" s="32" t="inlineStr">
        <is>
          <t>APL</t>
        </is>
      </c>
      <c r="D40" s="28">
        <f>IF(B40="","",COUNTIF(Products!$D$6:$D$30,B40))</f>
        <v/>
      </c>
    </row>
    <row r="41" ht="18" customHeight="1">
      <c r="B41" s="31" t="inlineStr">
        <is>
          <t>Pine Forest</t>
        </is>
      </c>
      <c r="C41" s="32" t="inlineStr">
        <is>
          <t>PNE</t>
        </is>
      </c>
      <c r="D41" s="28">
        <f>IF(B41="","",COUNTIF(Products!$D$6:$D$30,B41))</f>
        <v/>
      </c>
    </row>
    <row r="42" ht="18" customHeight="1">
      <c r="B42" s="31" t="inlineStr">
        <is>
          <t>Black Cherry</t>
        </is>
      </c>
      <c r="C42" s="32" t="inlineStr">
        <is>
          <t>BCH</t>
        </is>
      </c>
      <c r="D42" s="28">
        <f>IF(B42="","",COUNTIF(Products!$D$6:$D$30,B42))</f>
        <v/>
      </c>
    </row>
    <row r="43" ht="18" customHeight="1">
      <c r="B43" s="31" t="inlineStr">
        <is>
          <t>Rose Garden</t>
        </is>
      </c>
      <c r="C43" s="32" t="inlineStr">
        <is>
          <t>RSG</t>
        </is>
      </c>
      <c r="D43" s="28">
        <f>IF(B43="","",COUNTIF(Products!$D$6:$D$30,B43))</f>
        <v/>
      </c>
    </row>
    <row r="44" ht="18" customHeight="1">
      <c r="B44" s="31" t="inlineStr">
        <is>
          <t>Citrus Grove</t>
        </is>
      </c>
      <c r="C44" s="32" t="inlineStr">
        <is>
          <t>CTR</t>
        </is>
      </c>
      <c r="D44" s="28">
        <f>IF(B44="","",COUNTIF(Products!$D$6:$D$30,B44))</f>
        <v/>
      </c>
    </row>
    <row r="45" ht="18" customHeight="1">
      <c r="B45" s="31" t="inlineStr">
        <is>
          <t>Peppermint Snow</t>
        </is>
      </c>
      <c r="C45" s="32" t="inlineStr">
        <is>
          <t>PS</t>
        </is>
      </c>
      <c r="D45" s="28">
        <f>IF(B45="","",COUNTIF(Products!$D$6:$D$30,B45))</f>
        <v/>
      </c>
    </row>
    <row r="46" ht="18" customHeight="1">
      <c r="B46" s="31" t="inlineStr">
        <is>
          <t>Fireside</t>
        </is>
      </c>
      <c r="C46" s="32" t="inlineStr">
        <is>
          <t>FS</t>
        </is>
      </c>
      <c r="D46" s="28">
        <f>IF(B46="","",COUNTIF(Products!$D$6:$D$30,B46))</f>
        <v/>
      </c>
    </row>
    <row r="47" ht="18" customHeight="1">
      <c r="B47" s="31" t="inlineStr">
        <is>
          <t>Honey Oat</t>
        </is>
      </c>
      <c r="C47" s="32" t="inlineStr">
        <is>
          <t>HNY</t>
        </is>
      </c>
      <c r="D47" s="28">
        <f>IF(B47="","",COUNTIF(Products!$D$6:$D$30,B47))</f>
        <v/>
      </c>
    </row>
    <row r="48" ht="18" customHeight="1">
      <c r="B48" s="31" t="n"/>
      <c r="C48" s="32" t="n"/>
      <c r="D48" s="28">
        <f>IF(B48="","",COUNTIF(Products!$D$6:$D$30,B48))</f>
        <v/>
      </c>
    </row>
    <row r="49" ht="18" customHeight="1">
      <c r="B49" s="31" t="n"/>
      <c r="C49" s="32" t="n"/>
      <c r="D49" s="28">
        <f>IF(B49="","",COUNTIF(Products!$D$6:$D$30,B49))</f>
        <v/>
      </c>
    </row>
    <row r="50"/>
    <row r="51" ht="24" customHeight="1">
      <c r="B51" s="17">
        <f>"FAMILY 3  ·  "&amp;UPPER(Setup!$C$15)</f>
        <v/>
      </c>
    </row>
    <row r="52" ht="20" customHeight="1">
      <c r="B52" s="24" t="inlineStr">
        <is>
          <t>Value</t>
        </is>
      </c>
      <c r="C52" s="25" t="inlineStr">
        <is>
          <t>Code</t>
        </is>
      </c>
      <c r="D52" s="25" t="inlineStr">
        <is>
          <t>Used</t>
        </is>
      </c>
    </row>
    <row r="53" ht="18" customHeight="1">
      <c r="B53" s="31" t="inlineStr">
        <is>
          <t>3 oz</t>
        </is>
      </c>
      <c r="C53" s="32" t="inlineStr">
        <is>
          <t>03</t>
        </is>
      </c>
      <c r="D53" s="28">
        <f>IF(B53="","",COUNTIF(Products!$E$6:$E$30,B53))</f>
        <v/>
      </c>
    </row>
    <row r="54" ht="18" customHeight="1">
      <c r="B54" s="31" t="inlineStr">
        <is>
          <t>4 oz</t>
        </is>
      </c>
      <c r="C54" s="32" t="inlineStr">
        <is>
          <t>04</t>
        </is>
      </c>
      <c r="D54" s="28">
        <f>IF(B54="","",COUNTIF(Products!$E$6:$E$30,B54))</f>
        <v/>
      </c>
    </row>
    <row r="55" ht="18" customHeight="1">
      <c r="B55" s="31" t="inlineStr">
        <is>
          <t>6 oz</t>
        </is>
      </c>
      <c r="C55" s="32" t="inlineStr">
        <is>
          <t>06</t>
        </is>
      </c>
      <c r="D55" s="28">
        <f>IF(B55="","",COUNTIF(Products!$E$6:$E$30,B55))</f>
        <v/>
      </c>
    </row>
    <row r="56" ht="18" customHeight="1">
      <c r="B56" s="31" t="inlineStr">
        <is>
          <t>8 oz</t>
        </is>
      </c>
      <c r="C56" s="32" t="inlineStr">
        <is>
          <t>08</t>
        </is>
      </c>
      <c r="D56" s="28">
        <f>IF(B56="","",COUNTIF(Products!$E$6:$E$30,B56))</f>
        <v/>
      </c>
    </row>
    <row r="57" ht="18" customHeight="1">
      <c r="B57" s="31" t="inlineStr">
        <is>
          <t>12 oz</t>
        </is>
      </c>
      <c r="C57" s="32" t="inlineStr">
        <is>
          <t>12</t>
        </is>
      </c>
      <c r="D57" s="28">
        <f>IF(B57="","",COUNTIF(Products!$E$6:$E$30,B57))</f>
        <v/>
      </c>
    </row>
    <row r="58" ht="18" customHeight="1">
      <c r="B58" s="31" t="inlineStr">
        <is>
          <t>16 oz</t>
        </is>
      </c>
      <c r="C58" s="32" t="inlineStr">
        <is>
          <t>16</t>
        </is>
      </c>
      <c r="D58" s="28">
        <f>IF(B58="","",COUNTIF(Products!$E$6:$E$30,B58))</f>
        <v/>
      </c>
    </row>
    <row r="59" ht="18" customHeight="1">
      <c r="B59" s="31" t="n"/>
      <c r="C59" s="32" t="n"/>
      <c r="D59" s="28">
        <f>IF(B59="","",COUNTIF(Products!$E$6:$E$30,B59))</f>
        <v/>
      </c>
    </row>
    <row r="60" ht="18" customHeight="1">
      <c r="B60" s="31" t="n"/>
      <c r="C60" s="32" t="n"/>
      <c r="D60" s="28">
        <f>IF(B60="","",COUNTIF(Products!$E$6:$E$30,B60))</f>
        <v/>
      </c>
    </row>
    <row r="61" ht="18" customHeight="1">
      <c r="B61" s="31" t="n"/>
      <c r="C61" s="32" t="n"/>
      <c r="D61" s="28">
        <f>IF(B61="","",COUNTIF(Products!$E$6:$E$30,B61))</f>
        <v/>
      </c>
    </row>
    <row r="62" ht="18" customHeight="1">
      <c r="B62" s="31" t="n"/>
      <c r="C62" s="32" t="n"/>
      <c r="D62" s="28">
        <f>IF(B62="","",COUNTIF(Products!$E$6:$E$30,B62))</f>
        <v/>
      </c>
    </row>
    <row r="63" ht="18" customHeight="1">
      <c r="B63" s="31" t="n"/>
      <c r="C63" s="32" t="n"/>
      <c r="D63" s="28">
        <f>IF(B63="","",COUNTIF(Products!$E$6:$E$30,B63))</f>
        <v/>
      </c>
    </row>
    <row r="64" ht="18" customHeight="1">
      <c r="B64" s="31" t="n"/>
      <c r="C64" s="32" t="n"/>
      <c r="D64" s="28">
        <f>IF(B64="","",COUNTIF(Products!$E$6:$E$30,B64))</f>
        <v/>
      </c>
    </row>
    <row r="65" ht="18" customHeight="1">
      <c r="B65" s="31" t="n"/>
      <c r="C65" s="32" t="n"/>
      <c r="D65" s="28">
        <f>IF(B65="","",COUNTIF(Products!$E$6:$E$30,B65))</f>
        <v/>
      </c>
    </row>
    <row r="66" ht="18" customHeight="1">
      <c r="B66" s="31" t="n"/>
      <c r="C66" s="32" t="n"/>
      <c r="D66" s="28">
        <f>IF(B66="","",COUNTIF(Products!$E$6:$E$30,B66))</f>
        <v/>
      </c>
    </row>
    <row r="67" ht="18" customHeight="1">
      <c r="B67" s="31" t="n"/>
      <c r="C67" s="32" t="n"/>
      <c r="D67" s="28">
        <f>IF(B67="","",COUNTIF(Products!$E$6:$E$30,B67))</f>
        <v/>
      </c>
    </row>
    <row r="68" ht="18" customHeight="1">
      <c r="B68" s="31" t="n"/>
      <c r="C68" s="32" t="n"/>
      <c r="D68" s="28">
        <f>IF(B68="","",COUNTIF(Products!$E$6:$E$30,B68))</f>
        <v/>
      </c>
    </row>
    <row r="69" ht="18" customHeight="1">
      <c r="B69" s="31" t="n"/>
      <c r="C69" s="32" t="n"/>
      <c r="D69" s="28">
        <f>IF(B69="","",COUNTIF(Products!$E$6:$E$30,B69))</f>
        <v/>
      </c>
    </row>
    <row r="70" ht="18" customHeight="1">
      <c r="B70" s="31" t="n"/>
      <c r="C70" s="32" t="n"/>
      <c r="D70" s="28">
        <f>IF(B70="","",COUNTIF(Products!$E$6:$E$30,B70))</f>
        <v/>
      </c>
    </row>
    <row r="71" ht="18" customHeight="1">
      <c r="B71" s="31" t="n"/>
      <c r="C71" s="32" t="n"/>
      <c r="D71" s="28">
        <f>IF(B71="","",COUNTIF(Products!$E$6:$E$30,B71))</f>
        <v/>
      </c>
    </row>
    <row r="72" ht="18" customHeight="1">
      <c r="B72" s="31" t="n"/>
      <c r="C72" s="32" t="n"/>
      <c r="D72" s="28">
        <f>IF(B72="","",COUNTIF(Products!$E$6:$E$30,B72))</f>
        <v/>
      </c>
    </row>
  </sheetData>
  <mergeCells count="4">
    <mergeCell ref="B28:D28"/>
    <mergeCell ref="B51:D51"/>
    <mergeCell ref="B5:D5"/>
    <mergeCell ref="B2:D2"/>
  </mergeCells>
  <printOptions horizontalCentered="1"/>
  <pageMargins left="0.5" right="0.5" top="0.5" bottom="0.5" header="0.3" footer="0.3"/>
  <pageSetup orientation="portrait" paperSize="1" fitToHeight="0" fitToWidth="1"/>
</worksheet>
</file>

<file path=xl/worksheets/sheet4.xml><?xml version="1.0" encoding="utf-8"?>
<worksheet xmlns="http://schemas.openxmlformats.org/spreadsheetml/2006/main">
  <sheetPr>
    <outlinePr summaryBelow="1" summaryRight="1"/>
    <pageSetUpPr fitToPage="1"/>
  </sheetPr>
  <dimension ref="A1:N3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15" customWidth="1" min="3" max="3"/>
    <col width="16" customWidth="1" min="4" max="4"/>
    <col width="10" customWidth="1" min="5" max="5"/>
    <col width="9" customWidth="1" min="6" max="6"/>
    <col width="9" customWidth="1" min="7" max="7"/>
    <col width="7" customWidth="1" min="8" max="8"/>
    <col width="7" customWidth="1" min="9" max="9"/>
    <col width="7" customWidth="1" min="10" max="10"/>
    <col width="15" customWidth="1" min="11" max="11"/>
    <col width="6" customWidth="1" min="12" max="12"/>
    <col width="20" customWidth="1" min="13" max="13"/>
    <col width="62" customWidth="1" min="14" max="14"/>
  </cols>
  <sheetData>
    <row r="1" ht="28" customHeight="1">
      <c r="B1" s="15" t="inlineStr">
        <is>
          <t>PRODUCTS</t>
        </is>
      </c>
    </row>
    <row r="2" ht="30" customHeight="1">
      <c r="C2" s="16" t="inlineStr">
        <is>
          <t>One row per sellable variant. Pick a value for each family from the dropdowns; the codes, number, SKU and Check fill themselves in. Price is for your reference and is not part of the SKU. Never delete or sort rows here — the automatic numbers count down the sheet.</t>
        </is>
      </c>
    </row>
    <row r="3"/>
    <row r="4" ht="20" customHeight="1">
      <c r="C4" s="33" t="inlineStr">
        <is>
          <t>YOU TYPE  ·  family values come from the Dictionary dropdowns</t>
        </is>
      </c>
      <c r="H4" s="34" t="inlineStr">
        <is>
          <t>CALCULATED  ·  codes, number, SKU and Check</t>
        </is>
      </c>
    </row>
    <row r="5" ht="30" customHeight="1">
      <c r="A5" s="25" t="inlineStr">
        <is>
          <t>#</t>
        </is>
      </c>
      <c r="B5" s="35" t="inlineStr">
        <is>
          <t>Listing / product name</t>
        </is>
      </c>
      <c r="C5" s="35">
        <f>Setup!$C$13</f>
        <v/>
      </c>
      <c r="D5" s="35">
        <f>Setup!$C$14</f>
        <v/>
      </c>
      <c r="E5" s="35">
        <f>Setup!$C$15</f>
        <v/>
      </c>
      <c r="F5" s="36" t="inlineStr">
        <is>
          <t>Price</t>
        </is>
      </c>
      <c r="G5" s="36" t="inlineStr">
        <is>
          <t>No. (override)</t>
        </is>
      </c>
      <c r="H5" s="25" t="inlineStr">
        <is>
          <t>Code 1</t>
        </is>
      </c>
      <c r="I5" s="25" t="inlineStr">
        <is>
          <t>Code 2</t>
        </is>
      </c>
      <c r="J5" s="25" t="inlineStr">
        <is>
          <t>Code 3</t>
        </is>
      </c>
      <c r="K5" s="24" t="inlineStr">
        <is>
          <t>Code stem</t>
        </is>
      </c>
      <c r="L5" s="25" t="inlineStr">
        <is>
          <t>No.</t>
        </is>
      </c>
      <c r="M5" s="24" t="inlineStr">
        <is>
          <t>SKU</t>
        </is>
      </c>
      <c r="N5" s="24" t="inlineStr">
        <is>
          <t>Check</t>
        </is>
      </c>
    </row>
    <row r="6" ht="24" customHeight="1">
      <c r="A6" s="37">
        <f>ROWS($B$6:B6)</f>
        <v/>
      </c>
      <c r="B6" s="31" t="inlineStr">
        <is>
          <t>Lavender Fog Jar Candle</t>
        </is>
      </c>
      <c r="C6" s="31" t="inlineStr">
        <is>
          <t>Jar candle</t>
        </is>
      </c>
      <c r="D6" s="31" t="inlineStr">
        <is>
          <t>Lavender Fog</t>
        </is>
      </c>
      <c r="E6" s="31" t="inlineStr">
        <is>
          <t>8 oz</t>
        </is>
      </c>
      <c r="F6" s="38" t="n">
        <v>18</v>
      </c>
      <c r="G6" s="39" t="n"/>
      <c r="H6" s="40">
        <f>IF(C6="","",IFERROR(UPPER(TRIM(INDEX(Dictionary!$C$7:$C$26,MATCH(C6,Dictionary!$B$7:$B$26,0)))),"?"))</f>
        <v/>
      </c>
      <c r="I6" s="40">
        <f>IF(D6="","",IFERROR(UPPER(TRIM(INDEX(Dictionary!$C$30:$C$49,MATCH(D6,Dictionary!$B$30:$B$49,0)))),"?"))</f>
        <v/>
      </c>
      <c r="J6" s="40">
        <f>IF(E6="","",IFERROR(UPPER(TRIM(INDEX(Dictionary!$C$53:$C$72,MATCH(E6,Dictionary!$B$53:$B$72,0)))),"?"))</f>
        <v/>
      </c>
      <c r="K6" s="29">
        <f>IF(OR(AND(B6="",C6="",D6="",E6=""),OR(H6="?",I6="?",J6="?")),"",MID(IF(Setup!$C$5&lt;&gt;"",Setup!$C$9&amp;UPPER(TRIM(Setup!$C$5)),"")&amp;IF(H6&lt;&gt;"",Setup!$C$9&amp;H6,"")&amp;IF(I6&lt;&gt;"",Setup!$C$9&amp;I6,"")&amp;IF(J6&lt;&gt;"",Setup!$C$9&amp;J6,""),LEN(Setup!$C$9)+1,200))</f>
        <v/>
      </c>
      <c r="L6" s="28">
        <f>IF(K6="","",IF(G6&lt;&gt;"",G6,COUNTIF(K$6:K6,K6)))</f>
        <v/>
      </c>
      <c r="M6" s="41">
        <f>IF(K6="","",IF(Setup!$C$7="lower",LOWER(K6&amp;Setup!$C$9&amp;TEXT(L6,REPT("0",MAX(1,Setup!$C$8)))),UPPER(K6&amp;Setup!$C$9&amp;TEXT(L6,REPT("0",MAX(1,Setup!$C$8))))))</f>
        <v/>
      </c>
      <c r="N6" s="42">
        <f>IF(AND(B6="",C6="",D6="",E6=""),"",IF(C6="","Fix: no "&amp;Setup!$C$13&amp;" picked",IF(D6="","Fix: no "&amp;Setup!$C$14&amp;" picked",IF(E6="","Fix: no "&amp;Setup!$C$15&amp;" picked",IF(OR(H6="?",I6="?",J6="?"),"Fix: a value is not in the Dictionary — pick it again from the dropdown",IF(COUNTIF(Products!$M$6:$M$30,M6)&gt;1,"Fix: same SKU as #"&amp;IFERROR(IF(MATCH(M6,Products!$M$6:$M$30,0)=A6,A6+MATCH(M6,M7:M$31,0),MATCH(M6,Products!$M$6:$M$30,0)),"?")&amp;" — type another No. (override) or change a value","OK"))))))</f>
        <v/>
      </c>
    </row>
    <row r="7" ht="24" customHeight="1">
      <c r="A7" s="37">
        <f>ROWS($B$6:B7)</f>
        <v/>
      </c>
      <c r="B7" s="31" t="inlineStr">
        <is>
          <t>Lavender Fog Jar Candle</t>
        </is>
      </c>
      <c r="C7" s="31" t="inlineStr">
        <is>
          <t>Jar candle</t>
        </is>
      </c>
      <c r="D7" s="31" t="inlineStr">
        <is>
          <t>Lavender Fog</t>
        </is>
      </c>
      <c r="E7" s="31" t="inlineStr">
        <is>
          <t>12 oz</t>
        </is>
      </c>
      <c r="F7" s="38" t="n">
        <v>26</v>
      </c>
      <c r="G7" s="39" t="n"/>
      <c r="H7" s="40">
        <f>IF(C7="","",IFERROR(UPPER(TRIM(INDEX(Dictionary!$C$7:$C$26,MATCH(C7,Dictionary!$B$7:$B$26,0)))),"?"))</f>
        <v/>
      </c>
      <c r="I7" s="40">
        <f>IF(D7="","",IFERROR(UPPER(TRIM(INDEX(Dictionary!$C$30:$C$49,MATCH(D7,Dictionary!$B$30:$B$49,0)))),"?"))</f>
        <v/>
      </c>
      <c r="J7" s="40">
        <f>IF(E7="","",IFERROR(UPPER(TRIM(INDEX(Dictionary!$C$53:$C$72,MATCH(E7,Dictionary!$B$53:$B$72,0)))),"?"))</f>
        <v/>
      </c>
      <c r="K7" s="29">
        <f>IF(OR(AND(B7="",C7="",D7="",E7=""),OR(H7="?",I7="?",J7="?")),"",MID(IF(Setup!$C$5&lt;&gt;"",Setup!$C$9&amp;UPPER(TRIM(Setup!$C$5)),"")&amp;IF(H7&lt;&gt;"",Setup!$C$9&amp;H7,"")&amp;IF(I7&lt;&gt;"",Setup!$C$9&amp;I7,"")&amp;IF(J7&lt;&gt;"",Setup!$C$9&amp;J7,""),LEN(Setup!$C$9)+1,200))</f>
        <v/>
      </c>
      <c r="L7" s="28">
        <f>IF(K7="","",IF(G7&lt;&gt;"",G7,COUNTIF(K$6:K7,K7)))</f>
        <v/>
      </c>
      <c r="M7" s="41">
        <f>IF(K7="","",IF(Setup!$C$7="lower",LOWER(K7&amp;Setup!$C$9&amp;TEXT(L7,REPT("0",MAX(1,Setup!$C$8)))),UPPER(K7&amp;Setup!$C$9&amp;TEXT(L7,REPT("0",MAX(1,Setup!$C$8))))))</f>
        <v/>
      </c>
      <c r="N7" s="42">
        <f>IF(AND(B7="",C7="",D7="",E7=""),"",IF(C7="","Fix: no "&amp;Setup!$C$13&amp;" picked",IF(D7="","Fix: no "&amp;Setup!$C$14&amp;" picked",IF(E7="","Fix: no "&amp;Setup!$C$15&amp;" picked",IF(OR(H7="?",I7="?",J7="?"),"Fix: a value is not in the Dictionary — pick it again from the dropdown",IF(COUNTIF(Products!$M$6:$M$30,M7)&gt;1,"Fix: same SKU as #"&amp;IFERROR(IF(MATCH(M7,Products!$M$6:$M$30,0)=A7,A7+MATCH(M7,M8:M$31,0),MATCH(M7,Products!$M$6:$M$30,0)),"?")&amp;" — type another No. (override) or change a value","OK"))))))</f>
        <v/>
      </c>
    </row>
    <row r="8" ht="24" customHeight="1">
      <c r="A8" s="37">
        <f>ROWS($B$6:B8)</f>
        <v/>
      </c>
      <c r="B8" s="31" t="inlineStr">
        <is>
          <t>Lavender Fog Jar Candle - Limited Edition</t>
        </is>
      </c>
      <c r="C8" s="31" t="inlineStr">
        <is>
          <t>Jar candle</t>
        </is>
      </c>
      <c r="D8" s="31" t="inlineStr">
        <is>
          <t>Lavender Fog</t>
        </is>
      </c>
      <c r="E8" s="31" t="inlineStr">
        <is>
          <t>12 oz</t>
        </is>
      </c>
      <c r="F8" s="38" t="n">
        <v>32</v>
      </c>
      <c r="G8" s="39" t="n"/>
      <c r="H8" s="40">
        <f>IF(C8="","",IFERROR(UPPER(TRIM(INDEX(Dictionary!$C$7:$C$26,MATCH(C8,Dictionary!$B$7:$B$26,0)))),"?"))</f>
        <v/>
      </c>
      <c r="I8" s="40">
        <f>IF(D8="","",IFERROR(UPPER(TRIM(INDEX(Dictionary!$C$30:$C$49,MATCH(D8,Dictionary!$B$30:$B$49,0)))),"?"))</f>
        <v/>
      </c>
      <c r="J8" s="40">
        <f>IF(E8="","",IFERROR(UPPER(TRIM(INDEX(Dictionary!$C$53:$C$72,MATCH(E8,Dictionary!$B$53:$B$72,0)))),"?"))</f>
        <v/>
      </c>
      <c r="K8" s="29">
        <f>IF(OR(AND(B8="",C8="",D8="",E8=""),OR(H8="?",I8="?",J8="?")),"",MID(IF(Setup!$C$5&lt;&gt;"",Setup!$C$9&amp;UPPER(TRIM(Setup!$C$5)),"")&amp;IF(H8&lt;&gt;"",Setup!$C$9&amp;H8,"")&amp;IF(I8&lt;&gt;"",Setup!$C$9&amp;I8,"")&amp;IF(J8&lt;&gt;"",Setup!$C$9&amp;J8,""),LEN(Setup!$C$9)+1,200))</f>
        <v/>
      </c>
      <c r="L8" s="28">
        <f>IF(K8="","",IF(G8&lt;&gt;"",G8,COUNTIF(K$6:K8,K8)))</f>
        <v/>
      </c>
      <c r="M8" s="41">
        <f>IF(K8="","",IF(Setup!$C$7="lower",LOWER(K8&amp;Setup!$C$9&amp;TEXT(L8,REPT("0",MAX(1,Setup!$C$8)))),UPPER(K8&amp;Setup!$C$9&amp;TEXT(L8,REPT("0",MAX(1,Setup!$C$8))))))</f>
        <v/>
      </c>
      <c r="N8" s="42">
        <f>IF(AND(B8="",C8="",D8="",E8=""),"",IF(C8="","Fix: no "&amp;Setup!$C$13&amp;" picked",IF(D8="","Fix: no "&amp;Setup!$C$14&amp;" picked",IF(E8="","Fix: no "&amp;Setup!$C$15&amp;" picked",IF(OR(H8="?",I8="?",J8="?"),"Fix: a value is not in the Dictionary — pick it again from the dropdown",IF(COUNTIF(Products!$M$6:$M$30,M8)&gt;1,"Fix: same SKU as #"&amp;IFERROR(IF(MATCH(M8,Products!$M$6:$M$30,0)=A8,A8+MATCH(M8,M9:M$31,0),MATCH(M8,Products!$M$6:$M$30,0)),"?")&amp;" — type another No. (override) or change a value","OK"))))))</f>
        <v/>
      </c>
    </row>
    <row r="9" ht="24" customHeight="1">
      <c r="A9" s="37">
        <f>ROWS($B$6:B9)</f>
        <v/>
      </c>
      <c r="B9" s="31" t="inlineStr">
        <is>
          <t>Vanilla Bean Jar Candle</t>
        </is>
      </c>
      <c r="C9" s="31" t="inlineStr">
        <is>
          <t>Jar candle</t>
        </is>
      </c>
      <c r="D9" s="31" t="inlineStr">
        <is>
          <t>Vanilla Bean</t>
        </is>
      </c>
      <c r="E9" s="31" t="inlineStr">
        <is>
          <t>8 oz</t>
        </is>
      </c>
      <c r="F9" s="38" t="n">
        <v>18</v>
      </c>
      <c r="G9" s="39" t="n"/>
      <c r="H9" s="40">
        <f>IF(C9="","",IFERROR(UPPER(TRIM(INDEX(Dictionary!$C$7:$C$26,MATCH(C9,Dictionary!$B$7:$B$26,0)))),"?"))</f>
        <v/>
      </c>
      <c r="I9" s="40">
        <f>IF(D9="","",IFERROR(UPPER(TRIM(INDEX(Dictionary!$C$30:$C$49,MATCH(D9,Dictionary!$B$30:$B$49,0)))),"?"))</f>
        <v/>
      </c>
      <c r="J9" s="40">
        <f>IF(E9="","",IFERROR(UPPER(TRIM(INDEX(Dictionary!$C$53:$C$72,MATCH(E9,Dictionary!$B$53:$B$72,0)))),"?"))</f>
        <v/>
      </c>
      <c r="K9" s="29">
        <f>IF(OR(AND(B9="",C9="",D9="",E9=""),OR(H9="?",I9="?",J9="?")),"",MID(IF(Setup!$C$5&lt;&gt;"",Setup!$C$9&amp;UPPER(TRIM(Setup!$C$5)),"")&amp;IF(H9&lt;&gt;"",Setup!$C$9&amp;H9,"")&amp;IF(I9&lt;&gt;"",Setup!$C$9&amp;I9,"")&amp;IF(J9&lt;&gt;"",Setup!$C$9&amp;J9,""),LEN(Setup!$C$9)+1,200))</f>
        <v/>
      </c>
      <c r="L9" s="28">
        <f>IF(K9="","",IF(G9&lt;&gt;"",G9,COUNTIF(K$6:K9,K9)))</f>
        <v/>
      </c>
      <c r="M9" s="41">
        <f>IF(K9="","",IF(Setup!$C$7="lower",LOWER(K9&amp;Setup!$C$9&amp;TEXT(L9,REPT("0",MAX(1,Setup!$C$8)))),UPPER(K9&amp;Setup!$C$9&amp;TEXT(L9,REPT("0",MAX(1,Setup!$C$8))))))</f>
        <v/>
      </c>
      <c r="N9" s="42">
        <f>IF(AND(B9="",C9="",D9="",E9=""),"",IF(C9="","Fix: no "&amp;Setup!$C$13&amp;" picked",IF(D9="","Fix: no "&amp;Setup!$C$14&amp;" picked",IF(E9="","Fix: no "&amp;Setup!$C$15&amp;" picked",IF(OR(H9="?",I9="?",J9="?"),"Fix: a value is not in the Dictionary — pick it again from the dropdown",IF(COUNTIF(Products!$M$6:$M$30,M9)&gt;1,"Fix: same SKU as #"&amp;IFERROR(IF(MATCH(M9,Products!$M$6:$M$30,0)=A9,A9+MATCH(M9,M10:M$31,0),MATCH(M9,Products!$M$6:$M$30,0)),"?")&amp;" — type another No. (override) or change a value","OK"))))))</f>
        <v/>
      </c>
    </row>
    <row r="10" ht="24" customHeight="1">
      <c r="A10" s="37">
        <f>ROWS($B$6:B10)</f>
        <v/>
      </c>
      <c r="B10" s="31" t="inlineStr">
        <is>
          <t>Vanilla Bean Jar Candle</t>
        </is>
      </c>
      <c r="C10" s="31" t="inlineStr">
        <is>
          <t>Jar candle</t>
        </is>
      </c>
      <c r="D10" s="31" t="inlineStr">
        <is>
          <t>Vanilla Bean</t>
        </is>
      </c>
      <c r="E10" s="31" t="inlineStr">
        <is>
          <t>12 oz</t>
        </is>
      </c>
      <c r="F10" s="38" t="n">
        <v>26</v>
      </c>
      <c r="G10" s="39" t="n"/>
      <c r="H10" s="40">
        <f>IF(C10="","",IFERROR(UPPER(TRIM(INDEX(Dictionary!$C$7:$C$26,MATCH(C10,Dictionary!$B$7:$B$26,0)))),"?"))</f>
        <v/>
      </c>
      <c r="I10" s="40">
        <f>IF(D10="","",IFERROR(UPPER(TRIM(INDEX(Dictionary!$C$30:$C$49,MATCH(D10,Dictionary!$B$30:$B$49,0)))),"?"))</f>
        <v/>
      </c>
      <c r="J10" s="40">
        <f>IF(E10="","",IFERROR(UPPER(TRIM(INDEX(Dictionary!$C$53:$C$72,MATCH(E10,Dictionary!$B$53:$B$72,0)))),"?"))</f>
        <v/>
      </c>
      <c r="K10" s="29">
        <f>IF(OR(AND(B10="",C10="",D10="",E10=""),OR(H10="?",I10="?",J10="?")),"",MID(IF(Setup!$C$5&lt;&gt;"",Setup!$C$9&amp;UPPER(TRIM(Setup!$C$5)),"")&amp;IF(H10&lt;&gt;"",Setup!$C$9&amp;H10,"")&amp;IF(I10&lt;&gt;"",Setup!$C$9&amp;I10,"")&amp;IF(J10&lt;&gt;"",Setup!$C$9&amp;J10,""),LEN(Setup!$C$9)+1,200))</f>
        <v/>
      </c>
      <c r="L10" s="28">
        <f>IF(K10="","",IF(G10&lt;&gt;"",G10,COUNTIF(K$6:K10,K10)))</f>
        <v/>
      </c>
      <c r="M10" s="41">
        <f>IF(K10="","",IF(Setup!$C$7="lower",LOWER(K10&amp;Setup!$C$9&amp;TEXT(L10,REPT("0",MAX(1,Setup!$C$8)))),UPPER(K10&amp;Setup!$C$9&amp;TEXT(L10,REPT("0",MAX(1,Setup!$C$8))))))</f>
        <v/>
      </c>
      <c r="N10" s="42">
        <f>IF(AND(B10="",C10="",D10="",E10=""),"",IF(C10="","Fix: no "&amp;Setup!$C$13&amp;" picked",IF(D10="","Fix: no "&amp;Setup!$C$14&amp;" picked",IF(E10="","Fix: no "&amp;Setup!$C$15&amp;" picked",IF(OR(H10="?",I10="?",J10="?"),"Fix: a value is not in the Dictionary — pick it again from the dropdown",IF(COUNTIF(Products!$M$6:$M$30,M10)&gt;1,"Fix: same SKU as #"&amp;IFERROR(IF(MATCH(M10,Products!$M$6:$M$30,0)=A10,A10+MATCH(M10,M11:M$31,0),MATCH(M10,Products!$M$6:$M$30,0)),"?")&amp;" — type another No. (override) or change a value","OK"))))))</f>
        <v/>
      </c>
    </row>
    <row r="11" ht="24" customHeight="1">
      <c r="A11" s="37">
        <f>ROWS($B$6:B11)</f>
        <v/>
      </c>
      <c r="B11" s="31" t="inlineStr">
        <is>
          <t>Cedar &amp; Amber Jar Candle</t>
        </is>
      </c>
      <c r="C11" s="31" t="inlineStr">
        <is>
          <t>Jar candle</t>
        </is>
      </c>
      <c r="D11" s="31" t="inlineStr">
        <is>
          <t>Cedar &amp; Amber</t>
        </is>
      </c>
      <c r="E11" s="31" t="inlineStr">
        <is>
          <t>8 oz</t>
        </is>
      </c>
      <c r="F11" s="38" t="n">
        <v>18</v>
      </c>
      <c r="G11" s="39" t="n"/>
      <c r="H11" s="40">
        <f>IF(C11="","",IFERROR(UPPER(TRIM(INDEX(Dictionary!$C$7:$C$26,MATCH(C11,Dictionary!$B$7:$B$26,0)))),"?"))</f>
        <v/>
      </c>
      <c r="I11" s="40">
        <f>IF(D11="","",IFERROR(UPPER(TRIM(INDEX(Dictionary!$C$30:$C$49,MATCH(D11,Dictionary!$B$30:$B$49,0)))),"?"))</f>
        <v/>
      </c>
      <c r="J11" s="40">
        <f>IF(E11="","",IFERROR(UPPER(TRIM(INDEX(Dictionary!$C$53:$C$72,MATCH(E11,Dictionary!$B$53:$B$72,0)))),"?"))</f>
        <v/>
      </c>
      <c r="K11" s="29">
        <f>IF(OR(AND(B11="",C11="",D11="",E11=""),OR(H11="?",I11="?",J11="?")),"",MID(IF(Setup!$C$5&lt;&gt;"",Setup!$C$9&amp;UPPER(TRIM(Setup!$C$5)),"")&amp;IF(H11&lt;&gt;"",Setup!$C$9&amp;H11,"")&amp;IF(I11&lt;&gt;"",Setup!$C$9&amp;I11,"")&amp;IF(J11&lt;&gt;"",Setup!$C$9&amp;J11,""),LEN(Setup!$C$9)+1,200))</f>
        <v/>
      </c>
      <c r="L11" s="28">
        <f>IF(K11="","",IF(G11&lt;&gt;"",G11,COUNTIF(K$6:K11,K11)))</f>
        <v/>
      </c>
      <c r="M11" s="41">
        <f>IF(K11="","",IF(Setup!$C$7="lower",LOWER(K11&amp;Setup!$C$9&amp;TEXT(L11,REPT("0",MAX(1,Setup!$C$8)))),UPPER(K11&amp;Setup!$C$9&amp;TEXT(L11,REPT("0",MAX(1,Setup!$C$8))))))</f>
        <v/>
      </c>
      <c r="N11" s="42">
        <f>IF(AND(B11="",C11="",D11="",E11=""),"",IF(C11="","Fix: no "&amp;Setup!$C$13&amp;" picked",IF(D11="","Fix: no "&amp;Setup!$C$14&amp;" picked",IF(E11="","Fix: no "&amp;Setup!$C$15&amp;" picked",IF(OR(H11="?",I11="?",J11="?"),"Fix: a value is not in the Dictionary — pick it again from the dropdown",IF(COUNTIF(Products!$M$6:$M$30,M11)&gt;1,"Fix: same SKU as #"&amp;IFERROR(IF(MATCH(M11,Products!$M$6:$M$30,0)=A11,A11+MATCH(M11,M12:M$31,0),MATCH(M11,Products!$M$6:$M$30,0)),"?")&amp;" — type another No. (override) or change a value","OK"))))))</f>
        <v/>
      </c>
    </row>
    <row r="12" ht="24" customHeight="1">
      <c r="A12" s="37">
        <f>ROWS($B$6:B12)</f>
        <v/>
      </c>
      <c r="B12" s="31" t="inlineStr">
        <is>
          <t>Cedar &amp; Amber Jar Candle</t>
        </is>
      </c>
      <c r="C12" s="31" t="inlineStr">
        <is>
          <t>Jar candle</t>
        </is>
      </c>
      <c r="D12" s="31" t="inlineStr">
        <is>
          <t>Cedar &amp; Amber</t>
        </is>
      </c>
      <c r="E12" s="31" t="inlineStr">
        <is>
          <t>12 oz</t>
        </is>
      </c>
      <c r="F12" s="38" t="n">
        <v>26</v>
      </c>
      <c r="G12" s="39" t="n"/>
      <c r="H12" s="40">
        <f>IF(C12="","",IFERROR(UPPER(TRIM(INDEX(Dictionary!$C$7:$C$26,MATCH(C12,Dictionary!$B$7:$B$26,0)))),"?"))</f>
        <v/>
      </c>
      <c r="I12" s="40">
        <f>IF(D12="","",IFERROR(UPPER(TRIM(INDEX(Dictionary!$C$30:$C$49,MATCH(D12,Dictionary!$B$30:$B$49,0)))),"?"))</f>
        <v/>
      </c>
      <c r="J12" s="40">
        <f>IF(E12="","",IFERROR(UPPER(TRIM(INDEX(Dictionary!$C$53:$C$72,MATCH(E12,Dictionary!$B$53:$B$72,0)))),"?"))</f>
        <v/>
      </c>
      <c r="K12" s="29">
        <f>IF(OR(AND(B12="",C12="",D12="",E12=""),OR(H12="?",I12="?",J12="?")),"",MID(IF(Setup!$C$5&lt;&gt;"",Setup!$C$9&amp;UPPER(TRIM(Setup!$C$5)),"")&amp;IF(H12&lt;&gt;"",Setup!$C$9&amp;H12,"")&amp;IF(I12&lt;&gt;"",Setup!$C$9&amp;I12,"")&amp;IF(J12&lt;&gt;"",Setup!$C$9&amp;J12,""),LEN(Setup!$C$9)+1,200))</f>
        <v/>
      </c>
      <c r="L12" s="28">
        <f>IF(K12="","",IF(G12&lt;&gt;"",G12,COUNTIF(K$6:K12,K12)))</f>
        <v/>
      </c>
      <c r="M12" s="41">
        <f>IF(K12="","",IF(Setup!$C$7="lower",LOWER(K12&amp;Setup!$C$9&amp;TEXT(L12,REPT("0",MAX(1,Setup!$C$8)))),UPPER(K12&amp;Setup!$C$9&amp;TEXT(L12,REPT("0",MAX(1,Setup!$C$8))))))</f>
        <v/>
      </c>
      <c r="N12" s="42">
        <f>IF(AND(B12="",C12="",D12="",E12=""),"",IF(C12="","Fix: no "&amp;Setup!$C$13&amp;" picked",IF(D12="","Fix: no "&amp;Setup!$C$14&amp;" picked",IF(E12="","Fix: no "&amp;Setup!$C$15&amp;" picked",IF(OR(H12="?",I12="?",J12="?"),"Fix: a value is not in the Dictionary — pick it again from the dropdown",IF(COUNTIF(Products!$M$6:$M$30,M12)&gt;1,"Fix: same SKU as #"&amp;IFERROR(IF(MATCH(M12,Products!$M$6:$M$30,0)=A12,A12+MATCH(M12,M13:M$31,0),MATCH(M12,Products!$M$6:$M$30,0)),"?")&amp;" — type another No. (override) or change a value","OK"))))))</f>
        <v/>
      </c>
    </row>
    <row r="13" ht="24" customHeight="1">
      <c r="A13" s="37">
        <f>ROWS($B$6:B13)</f>
        <v/>
      </c>
      <c r="B13" s="31" t="inlineStr">
        <is>
          <t>Sandalwood Jar Candle</t>
        </is>
      </c>
      <c r="C13" s="31" t="inlineStr">
        <is>
          <t>Jar candle</t>
        </is>
      </c>
      <c r="D13" s="31" t="inlineStr">
        <is>
          <t>Sandalwood</t>
        </is>
      </c>
      <c r="E13" s="31" t="inlineStr">
        <is>
          <t>8 oz</t>
        </is>
      </c>
      <c r="F13" s="38" t="n">
        <v>18</v>
      </c>
      <c r="G13" s="39" t="n"/>
      <c r="H13" s="40">
        <f>IF(C13="","",IFERROR(UPPER(TRIM(INDEX(Dictionary!$C$7:$C$26,MATCH(C13,Dictionary!$B$7:$B$26,0)))),"?"))</f>
        <v/>
      </c>
      <c r="I13" s="40">
        <f>IF(D13="","",IFERROR(UPPER(TRIM(INDEX(Dictionary!$C$30:$C$49,MATCH(D13,Dictionary!$B$30:$B$49,0)))),"?"))</f>
        <v/>
      </c>
      <c r="J13" s="40">
        <f>IF(E13="","",IFERROR(UPPER(TRIM(INDEX(Dictionary!$C$53:$C$72,MATCH(E13,Dictionary!$B$53:$B$72,0)))),"?"))</f>
        <v/>
      </c>
      <c r="K13" s="29">
        <f>IF(OR(AND(B13="",C13="",D13="",E13=""),OR(H13="?",I13="?",J13="?")),"",MID(IF(Setup!$C$5&lt;&gt;"",Setup!$C$9&amp;UPPER(TRIM(Setup!$C$5)),"")&amp;IF(H13&lt;&gt;"",Setup!$C$9&amp;H13,"")&amp;IF(I13&lt;&gt;"",Setup!$C$9&amp;I13,"")&amp;IF(J13&lt;&gt;"",Setup!$C$9&amp;J13,""),LEN(Setup!$C$9)+1,200))</f>
        <v/>
      </c>
      <c r="L13" s="28">
        <f>IF(K13="","",IF(G13&lt;&gt;"",G13,COUNTIF(K$6:K13,K13)))</f>
        <v/>
      </c>
      <c r="M13" s="41">
        <f>IF(K13="","",IF(Setup!$C$7="lower",LOWER(K13&amp;Setup!$C$9&amp;TEXT(L13,REPT("0",MAX(1,Setup!$C$8)))),UPPER(K13&amp;Setup!$C$9&amp;TEXT(L13,REPT("0",MAX(1,Setup!$C$8))))))</f>
        <v/>
      </c>
      <c r="N13" s="42">
        <f>IF(AND(B13="",C13="",D13="",E13=""),"",IF(C13="","Fix: no "&amp;Setup!$C$13&amp;" picked",IF(D13="","Fix: no "&amp;Setup!$C$14&amp;" picked",IF(E13="","Fix: no "&amp;Setup!$C$15&amp;" picked",IF(OR(H13="?",I13="?",J13="?"),"Fix: a value is not in the Dictionary — pick it again from the dropdown",IF(COUNTIF(Products!$M$6:$M$30,M13)&gt;1,"Fix: same SKU as #"&amp;IFERROR(IF(MATCH(M13,Products!$M$6:$M$30,0)=A13,A13+MATCH(M13,M14:M$31,0),MATCH(M13,Products!$M$6:$M$30,0)),"?")&amp;" — type another No. (override) or change a value","OK"))))))</f>
        <v/>
      </c>
    </row>
    <row r="14" ht="24" customHeight="1">
      <c r="A14" s="37">
        <f>ROWS($B$6:B14)</f>
        <v/>
      </c>
      <c r="B14" s="31" t="inlineStr">
        <is>
          <t>Birch Jar Candle</t>
        </is>
      </c>
      <c r="C14" s="31" t="inlineStr">
        <is>
          <t>Jar candle</t>
        </is>
      </c>
      <c r="D14" s="31" t="inlineStr">
        <is>
          <t>Birch</t>
        </is>
      </c>
      <c r="E14" s="31" t="inlineStr">
        <is>
          <t>8 oz</t>
        </is>
      </c>
      <c r="F14" s="38" t="n">
        <v>18</v>
      </c>
      <c r="G14" s="39" t="n"/>
      <c r="H14" s="40">
        <f>IF(C14="","",IFERROR(UPPER(TRIM(INDEX(Dictionary!$C$7:$C$26,MATCH(C14,Dictionary!$B$7:$B$26,0)))),"?"))</f>
        <v/>
      </c>
      <c r="I14" s="40">
        <f>IF(D14="","",IFERROR(UPPER(TRIM(INDEX(Dictionary!$C$30:$C$49,MATCH(D14,Dictionary!$B$30:$B$49,0)))),"?"))</f>
        <v/>
      </c>
      <c r="J14" s="40">
        <f>IF(E14="","",IFERROR(UPPER(TRIM(INDEX(Dictionary!$C$53:$C$72,MATCH(E14,Dictionary!$B$53:$B$72,0)))),"?"))</f>
        <v/>
      </c>
      <c r="K14" s="29">
        <f>IF(OR(AND(B14="",C14="",D14="",E14=""),OR(H14="?",I14="?",J14="?")),"",MID(IF(Setup!$C$5&lt;&gt;"",Setup!$C$9&amp;UPPER(TRIM(Setup!$C$5)),"")&amp;IF(H14&lt;&gt;"",Setup!$C$9&amp;H14,"")&amp;IF(I14&lt;&gt;"",Setup!$C$9&amp;I14,"")&amp;IF(J14&lt;&gt;"",Setup!$C$9&amp;J14,""),LEN(Setup!$C$9)+1,200))</f>
        <v/>
      </c>
      <c r="L14" s="28">
        <f>IF(K14="","",IF(G14&lt;&gt;"",G14,COUNTIF(K$6:K14,K14)))</f>
        <v/>
      </c>
      <c r="M14" s="41">
        <f>IF(K14="","",IF(Setup!$C$7="lower",LOWER(K14&amp;Setup!$C$9&amp;TEXT(L14,REPT("0",MAX(1,Setup!$C$8)))),UPPER(K14&amp;Setup!$C$9&amp;TEXT(L14,REPT("0",MAX(1,Setup!$C$8))))))</f>
        <v/>
      </c>
      <c r="N14" s="42">
        <f>IF(AND(B14="",C14="",D14="",E14=""),"",IF(C14="","Fix: no "&amp;Setup!$C$13&amp;" picked",IF(D14="","Fix: no "&amp;Setup!$C$14&amp;" picked",IF(E14="","Fix: no "&amp;Setup!$C$15&amp;" picked",IF(OR(H14="?",I14="?",J14="?"),"Fix: a value is not in the Dictionary — pick it again from the dropdown",IF(COUNTIF(Products!$M$6:$M$30,M14)&gt;1,"Fix: same SKU as #"&amp;IFERROR(IF(MATCH(M14,Products!$M$6:$M$30,0)=A14,A14+MATCH(M14,M15:M$31,0),MATCH(M14,Products!$M$6:$M$30,0)),"?")&amp;" — type another No. (override) or change a value","OK"))))))</f>
        <v/>
      </c>
    </row>
    <row r="15" ht="24" customHeight="1">
      <c r="A15" s="37">
        <f>ROWS($B$6:B15)</f>
        <v/>
      </c>
      <c r="B15" s="31" t="inlineStr">
        <is>
          <t>Pine Forest Jar Candle</t>
        </is>
      </c>
      <c r="C15" s="31" t="inlineStr">
        <is>
          <t>Jar candle</t>
        </is>
      </c>
      <c r="D15" s="31" t="inlineStr">
        <is>
          <t>Pine Forest</t>
        </is>
      </c>
      <c r="E15" s="31" t="inlineStr">
        <is>
          <t>8 oz</t>
        </is>
      </c>
      <c r="F15" s="38" t="n">
        <v>18</v>
      </c>
      <c r="G15" s="39" t="n"/>
      <c r="H15" s="40">
        <f>IF(C15="","",IFERROR(UPPER(TRIM(INDEX(Dictionary!$C$7:$C$26,MATCH(C15,Dictionary!$B$7:$B$26,0)))),"?"))</f>
        <v/>
      </c>
      <c r="I15" s="40">
        <f>IF(D15="","",IFERROR(UPPER(TRIM(INDEX(Dictionary!$C$30:$C$49,MATCH(D15,Dictionary!$B$30:$B$49,0)))),"?"))</f>
        <v/>
      </c>
      <c r="J15" s="40">
        <f>IF(E15="","",IFERROR(UPPER(TRIM(INDEX(Dictionary!$C$53:$C$72,MATCH(E15,Dictionary!$B$53:$B$72,0)))),"?"))</f>
        <v/>
      </c>
      <c r="K15" s="29">
        <f>IF(OR(AND(B15="",C15="",D15="",E15=""),OR(H15="?",I15="?",J15="?")),"",MID(IF(Setup!$C$5&lt;&gt;"",Setup!$C$9&amp;UPPER(TRIM(Setup!$C$5)),"")&amp;IF(H15&lt;&gt;"",Setup!$C$9&amp;H15,"")&amp;IF(I15&lt;&gt;"",Setup!$C$9&amp;I15,"")&amp;IF(J15&lt;&gt;"",Setup!$C$9&amp;J15,""),LEN(Setup!$C$9)+1,200))</f>
        <v/>
      </c>
      <c r="L15" s="28">
        <f>IF(K15="","",IF(G15&lt;&gt;"",G15,COUNTIF(K$6:K15,K15)))</f>
        <v/>
      </c>
      <c r="M15" s="41">
        <f>IF(K15="","",IF(Setup!$C$7="lower",LOWER(K15&amp;Setup!$C$9&amp;TEXT(L15,REPT("0",MAX(1,Setup!$C$8)))),UPPER(K15&amp;Setup!$C$9&amp;TEXT(L15,REPT("0",MAX(1,Setup!$C$8))))))</f>
        <v/>
      </c>
      <c r="N15" s="42">
        <f>IF(AND(B15="",C15="",D15="",E15=""),"",IF(C15="","Fix: no "&amp;Setup!$C$13&amp;" picked",IF(D15="","Fix: no "&amp;Setup!$C$14&amp;" picked",IF(E15="","Fix: no "&amp;Setup!$C$15&amp;" picked",IF(OR(H15="?",I15="?",J15="?"),"Fix: a value is not in the Dictionary — pick it again from the dropdown",IF(COUNTIF(Products!$M$6:$M$30,M15)&gt;1,"Fix: same SKU as #"&amp;IFERROR(IF(MATCH(M15,Products!$M$6:$M$30,0)=A15,A15+MATCH(M15,M16:M$31,0),MATCH(M15,Products!$M$6:$M$30,0)),"?")&amp;" — type another No. (override) or change a value","OK"))))))</f>
        <v/>
      </c>
    </row>
    <row r="16" ht="24" customHeight="1">
      <c r="A16" s="37">
        <f>ROWS($B$6:B16)</f>
        <v/>
      </c>
      <c r="B16" s="31" t="inlineStr">
        <is>
          <t>Pine Forest Jar Candle</t>
        </is>
      </c>
      <c r="C16" s="31" t="inlineStr">
        <is>
          <t>Jar candle</t>
        </is>
      </c>
      <c r="D16" s="31" t="inlineStr">
        <is>
          <t>Pine Forest</t>
        </is>
      </c>
      <c r="E16" s="31" t="inlineStr">
        <is>
          <t>12 oz</t>
        </is>
      </c>
      <c r="F16" s="38" t="n">
        <v>26</v>
      </c>
      <c r="G16" s="39" t="n"/>
      <c r="H16" s="40">
        <f>IF(C16="","",IFERROR(UPPER(TRIM(INDEX(Dictionary!$C$7:$C$26,MATCH(C16,Dictionary!$B$7:$B$26,0)))),"?"))</f>
        <v/>
      </c>
      <c r="I16" s="40">
        <f>IF(D16="","",IFERROR(UPPER(TRIM(INDEX(Dictionary!$C$30:$C$49,MATCH(D16,Dictionary!$B$30:$B$49,0)))),"?"))</f>
        <v/>
      </c>
      <c r="J16" s="40">
        <f>IF(E16="","",IFERROR(UPPER(TRIM(INDEX(Dictionary!$C$53:$C$72,MATCH(E16,Dictionary!$B$53:$B$72,0)))),"?"))</f>
        <v/>
      </c>
      <c r="K16" s="29">
        <f>IF(OR(AND(B16="",C16="",D16="",E16=""),OR(H16="?",I16="?",J16="?")),"",MID(IF(Setup!$C$5&lt;&gt;"",Setup!$C$9&amp;UPPER(TRIM(Setup!$C$5)),"")&amp;IF(H16&lt;&gt;"",Setup!$C$9&amp;H16,"")&amp;IF(I16&lt;&gt;"",Setup!$C$9&amp;I16,"")&amp;IF(J16&lt;&gt;"",Setup!$C$9&amp;J16,""),LEN(Setup!$C$9)+1,200))</f>
        <v/>
      </c>
      <c r="L16" s="28">
        <f>IF(K16="","",IF(G16&lt;&gt;"",G16,COUNTIF(K$6:K16,K16)))</f>
        <v/>
      </c>
      <c r="M16" s="41">
        <f>IF(K16="","",IF(Setup!$C$7="lower",LOWER(K16&amp;Setup!$C$9&amp;TEXT(L16,REPT("0",MAX(1,Setup!$C$8)))),UPPER(K16&amp;Setup!$C$9&amp;TEXT(L16,REPT("0",MAX(1,Setup!$C$8))))))</f>
        <v/>
      </c>
      <c r="N16" s="42">
        <f>IF(AND(B16="",C16="",D16="",E16=""),"",IF(C16="","Fix: no "&amp;Setup!$C$13&amp;" picked",IF(D16="","Fix: no "&amp;Setup!$C$14&amp;" picked",IF(E16="","Fix: no "&amp;Setup!$C$15&amp;" picked",IF(OR(H16="?",I16="?",J16="?"),"Fix: a value is not in the Dictionary — pick it again from the dropdown",IF(COUNTIF(Products!$M$6:$M$30,M16)&gt;1,"Fix: same SKU as #"&amp;IFERROR(IF(MATCH(M16,Products!$M$6:$M$30,0)=A16,A16+MATCH(M16,M17:M$31,0),MATCH(M16,Products!$M$6:$M$30,0)),"?")&amp;" — type another No. (override) or change a value","OK"))))))</f>
        <v/>
      </c>
    </row>
    <row r="17" ht="24" customHeight="1">
      <c r="A17" s="37">
        <f>ROWS($B$6:B17)</f>
        <v/>
      </c>
      <c r="B17" s="31" t="inlineStr">
        <is>
          <t>Apple Cider Jar Candle</t>
        </is>
      </c>
      <c r="C17" s="31" t="inlineStr">
        <is>
          <t>Jar candle</t>
        </is>
      </c>
      <c r="D17" s="31" t="inlineStr">
        <is>
          <t>Apple Cider</t>
        </is>
      </c>
      <c r="E17" s="31" t="inlineStr">
        <is>
          <t>8 oz</t>
        </is>
      </c>
      <c r="F17" s="38" t="n">
        <v>18</v>
      </c>
      <c r="G17" s="39" t="n"/>
      <c r="H17" s="40">
        <f>IF(C17="","",IFERROR(UPPER(TRIM(INDEX(Dictionary!$C$7:$C$26,MATCH(C17,Dictionary!$B$7:$B$26,0)))),"?"))</f>
        <v/>
      </c>
      <c r="I17" s="40">
        <f>IF(D17="","",IFERROR(UPPER(TRIM(INDEX(Dictionary!$C$30:$C$49,MATCH(D17,Dictionary!$B$30:$B$49,0)))),"?"))</f>
        <v/>
      </c>
      <c r="J17" s="40">
        <f>IF(E17="","",IFERROR(UPPER(TRIM(INDEX(Dictionary!$C$53:$C$72,MATCH(E17,Dictionary!$B$53:$B$72,0)))),"?"))</f>
        <v/>
      </c>
      <c r="K17" s="29">
        <f>IF(OR(AND(B17="",C17="",D17="",E17=""),OR(H17="?",I17="?",J17="?")),"",MID(IF(Setup!$C$5&lt;&gt;"",Setup!$C$9&amp;UPPER(TRIM(Setup!$C$5)),"")&amp;IF(H17&lt;&gt;"",Setup!$C$9&amp;H17,"")&amp;IF(I17&lt;&gt;"",Setup!$C$9&amp;I17,"")&amp;IF(J17&lt;&gt;"",Setup!$C$9&amp;J17,""),LEN(Setup!$C$9)+1,200))</f>
        <v/>
      </c>
      <c r="L17" s="28">
        <f>IF(K17="","",IF(G17&lt;&gt;"",G17,COUNTIF(K$6:K17,K17)))</f>
        <v/>
      </c>
      <c r="M17" s="41">
        <f>IF(K17="","",IF(Setup!$C$7="lower",LOWER(K17&amp;Setup!$C$9&amp;TEXT(L17,REPT("0",MAX(1,Setup!$C$8)))),UPPER(K17&amp;Setup!$C$9&amp;TEXT(L17,REPT("0",MAX(1,Setup!$C$8))))))</f>
        <v/>
      </c>
      <c r="N17" s="42">
        <f>IF(AND(B17="",C17="",D17="",E17=""),"",IF(C17="","Fix: no "&amp;Setup!$C$13&amp;" picked",IF(D17="","Fix: no "&amp;Setup!$C$14&amp;" picked",IF(E17="","Fix: no "&amp;Setup!$C$15&amp;" picked",IF(OR(H17="?",I17="?",J17="?"),"Fix: a value is not in the Dictionary — pick it again from the dropdown",IF(COUNTIF(Products!$M$6:$M$30,M17)&gt;1,"Fix: same SKU as #"&amp;IFERROR(IF(MATCH(M17,Products!$M$6:$M$30,0)=A17,A17+MATCH(M17,M18:M$31,0),MATCH(M17,Products!$M$6:$M$30,0)),"?")&amp;" — type another No. (override) or change a value","OK"))))))</f>
        <v/>
      </c>
    </row>
    <row r="18" ht="24" customHeight="1">
      <c r="A18" s="37">
        <f>ROWS($B$6:B18)</f>
        <v/>
      </c>
      <c r="B18" s="31" t="inlineStr">
        <is>
          <t>Apple Cider Jar Candle</t>
        </is>
      </c>
      <c r="C18" s="31" t="inlineStr">
        <is>
          <t>Jar candle</t>
        </is>
      </c>
      <c r="D18" s="31" t="inlineStr">
        <is>
          <t>Apple Cider</t>
        </is>
      </c>
      <c r="E18" s="31" t="inlineStr">
        <is>
          <t>12 oz</t>
        </is>
      </c>
      <c r="F18" s="38" t="n">
        <v>26</v>
      </c>
      <c r="G18" s="39" t="n"/>
      <c r="H18" s="40">
        <f>IF(C18="","",IFERROR(UPPER(TRIM(INDEX(Dictionary!$C$7:$C$26,MATCH(C18,Dictionary!$B$7:$B$26,0)))),"?"))</f>
        <v/>
      </c>
      <c r="I18" s="40">
        <f>IF(D18="","",IFERROR(UPPER(TRIM(INDEX(Dictionary!$C$30:$C$49,MATCH(D18,Dictionary!$B$30:$B$49,0)))),"?"))</f>
        <v/>
      </c>
      <c r="J18" s="40">
        <f>IF(E18="","",IFERROR(UPPER(TRIM(INDEX(Dictionary!$C$53:$C$72,MATCH(E18,Dictionary!$B$53:$B$72,0)))),"?"))</f>
        <v/>
      </c>
      <c r="K18" s="29">
        <f>IF(OR(AND(B18="",C18="",D18="",E18=""),OR(H18="?",I18="?",J18="?")),"",MID(IF(Setup!$C$5&lt;&gt;"",Setup!$C$9&amp;UPPER(TRIM(Setup!$C$5)),"")&amp;IF(H18&lt;&gt;"",Setup!$C$9&amp;H18,"")&amp;IF(I18&lt;&gt;"",Setup!$C$9&amp;I18,"")&amp;IF(J18&lt;&gt;"",Setup!$C$9&amp;J18,""),LEN(Setup!$C$9)+1,200))</f>
        <v/>
      </c>
      <c r="L18" s="28">
        <f>IF(K18="","",IF(G18&lt;&gt;"",G18,COUNTIF(K$6:K18,K18)))</f>
        <v/>
      </c>
      <c r="M18" s="41">
        <f>IF(K18="","",IF(Setup!$C$7="lower",LOWER(K18&amp;Setup!$C$9&amp;TEXT(L18,REPT("0",MAX(1,Setup!$C$8)))),UPPER(K18&amp;Setup!$C$9&amp;TEXT(L18,REPT("0",MAX(1,Setup!$C$8))))))</f>
        <v/>
      </c>
      <c r="N18" s="42">
        <f>IF(AND(B18="",C18="",D18="",E18=""),"",IF(C18="","Fix: no "&amp;Setup!$C$13&amp;" picked",IF(D18="","Fix: no "&amp;Setup!$C$14&amp;" picked",IF(E18="","Fix: no "&amp;Setup!$C$15&amp;" picked",IF(OR(H18="?",I18="?",J18="?"),"Fix: a value is not in the Dictionary — pick it again from the dropdown",IF(COUNTIF(Products!$M$6:$M$30,M18)&gt;1,"Fix: same SKU as #"&amp;IFERROR(IF(MATCH(M18,Products!$M$6:$M$30,0)=A18,A18+MATCH(M18,M19:M$31,0),MATCH(M18,Products!$M$6:$M$30,0)),"?")&amp;" — type another No. (override) or change a value","OK"))))))</f>
        <v/>
      </c>
    </row>
    <row r="19" ht="24" customHeight="1">
      <c r="A19" s="37">
        <f>ROWS($B$6:B19)</f>
        <v/>
      </c>
      <c r="B19" s="31" t="inlineStr">
        <is>
          <t>Black Cherry Jar Candle</t>
        </is>
      </c>
      <c r="C19" s="31" t="inlineStr">
        <is>
          <t>Jar candle</t>
        </is>
      </c>
      <c r="D19" s="31" t="inlineStr">
        <is>
          <t>Black Cherry</t>
        </is>
      </c>
      <c r="E19" s="31" t="inlineStr">
        <is>
          <t>8 oz</t>
        </is>
      </c>
      <c r="F19" s="38" t="n">
        <v>18</v>
      </c>
      <c r="G19" s="39" t="n"/>
      <c r="H19" s="40">
        <f>IF(C19="","",IFERROR(UPPER(TRIM(INDEX(Dictionary!$C$7:$C$26,MATCH(C19,Dictionary!$B$7:$B$26,0)))),"?"))</f>
        <v/>
      </c>
      <c r="I19" s="40">
        <f>IF(D19="","",IFERROR(UPPER(TRIM(INDEX(Dictionary!$C$30:$C$49,MATCH(D19,Dictionary!$B$30:$B$49,0)))),"?"))</f>
        <v/>
      </c>
      <c r="J19" s="40">
        <f>IF(E19="","",IFERROR(UPPER(TRIM(INDEX(Dictionary!$C$53:$C$72,MATCH(E19,Dictionary!$B$53:$B$72,0)))),"?"))</f>
        <v/>
      </c>
      <c r="K19" s="29">
        <f>IF(OR(AND(B19="",C19="",D19="",E19=""),OR(H19="?",I19="?",J19="?")),"",MID(IF(Setup!$C$5&lt;&gt;"",Setup!$C$9&amp;UPPER(TRIM(Setup!$C$5)),"")&amp;IF(H19&lt;&gt;"",Setup!$C$9&amp;H19,"")&amp;IF(I19&lt;&gt;"",Setup!$C$9&amp;I19,"")&amp;IF(J19&lt;&gt;"",Setup!$C$9&amp;J19,""),LEN(Setup!$C$9)+1,200))</f>
        <v/>
      </c>
      <c r="L19" s="28">
        <f>IF(K19="","",IF(G19&lt;&gt;"",G19,COUNTIF(K$6:K19,K19)))</f>
        <v/>
      </c>
      <c r="M19" s="41">
        <f>IF(K19="","",IF(Setup!$C$7="lower",LOWER(K19&amp;Setup!$C$9&amp;TEXT(L19,REPT("0",MAX(1,Setup!$C$8)))),UPPER(K19&amp;Setup!$C$9&amp;TEXT(L19,REPT("0",MAX(1,Setup!$C$8))))))</f>
        <v/>
      </c>
      <c r="N19" s="42">
        <f>IF(AND(B19="",C19="",D19="",E19=""),"",IF(C19="","Fix: no "&amp;Setup!$C$13&amp;" picked",IF(D19="","Fix: no "&amp;Setup!$C$14&amp;" picked",IF(E19="","Fix: no "&amp;Setup!$C$15&amp;" picked",IF(OR(H19="?",I19="?",J19="?"),"Fix: a value is not in the Dictionary — pick it again from the dropdown",IF(COUNTIF(Products!$M$6:$M$30,M19)&gt;1,"Fix: same SKU as #"&amp;IFERROR(IF(MATCH(M19,Products!$M$6:$M$30,0)=A19,A19+MATCH(M19,M20:M$31,0),MATCH(M19,Products!$M$6:$M$30,0)),"?")&amp;" — type another No. (override) or change a value","OK"))))))</f>
        <v/>
      </c>
    </row>
    <row r="20" ht="24" customHeight="1">
      <c r="A20" s="37">
        <f>ROWS($B$6:B20)</f>
        <v/>
      </c>
      <c r="B20" s="31" t="inlineStr">
        <is>
          <t>Peppermint Snow Jar Candle - Holiday</t>
        </is>
      </c>
      <c r="C20" s="31" t="inlineStr">
        <is>
          <t>Jar candle</t>
        </is>
      </c>
      <c r="D20" s="31" t="inlineStr">
        <is>
          <t>Peppermint Snow</t>
        </is>
      </c>
      <c r="E20" s="31" t="inlineStr">
        <is>
          <t>12 oz</t>
        </is>
      </c>
      <c r="F20" s="38" t="n">
        <v>28</v>
      </c>
      <c r="G20" s="39" t="n"/>
      <c r="H20" s="40">
        <f>IF(C20="","",IFERROR(UPPER(TRIM(INDEX(Dictionary!$C$7:$C$26,MATCH(C20,Dictionary!$B$7:$B$26,0)))),"?"))</f>
        <v/>
      </c>
      <c r="I20" s="40">
        <f>IF(D20="","",IFERROR(UPPER(TRIM(INDEX(Dictionary!$C$30:$C$49,MATCH(D20,Dictionary!$B$30:$B$49,0)))),"?"))</f>
        <v/>
      </c>
      <c r="J20" s="40">
        <f>IF(E20="","",IFERROR(UPPER(TRIM(INDEX(Dictionary!$C$53:$C$72,MATCH(E20,Dictionary!$B$53:$B$72,0)))),"?"))</f>
        <v/>
      </c>
      <c r="K20" s="29">
        <f>IF(OR(AND(B20="",C20="",D20="",E20=""),OR(H20="?",I20="?",J20="?")),"",MID(IF(Setup!$C$5&lt;&gt;"",Setup!$C$9&amp;UPPER(TRIM(Setup!$C$5)),"")&amp;IF(H20&lt;&gt;"",Setup!$C$9&amp;H20,"")&amp;IF(I20&lt;&gt;"",Setup!$C$9&amp;I20,"")&amp;IF(J20&lt;&gt;"",Setup!$C$9&amp;J20,""),LEN(Setup!$C$9)+1,200))</f>
        <v/>
      </c>
      <c r="L20" s="28">
        <f>IF(K20="","",IF(G20&lt;&gt;"",G20,COUNTIF(K$6:K20,K20)))</f>
        <v/>
      </c>
      <c r="M20" s="41">
        <f>IF(K20="","",IF(Setup!$C$7="lower",LOWER(K20&amp;Setup!$C$9&amp;TEXT(L20,REPT("0",MAX(1,Setup!$C$8)))),UPPER(K20&amp;Setup!$C$9&amp;TEXT(L20,REPT("0",MAX(1,Setup!$C$8))))))</f>
        <v/>
      </c>
      <c r="N20" s="42">
        <f>IF(AND(B20="",C20="",D20="",E20=""),"",IF(C20="","Fix: no "&amp;Setup!$C$13&amp;" picked",IF(D20="","Fix: no "&amp;Setup!$C$14&amp;" picked",IF(E20="","Fix: no "&amp;Setup!$C$15&amp;" picked",IF(OR(H20="?",I20="?",J20="?"),"Fix: a value is not in the Dictionary — pick it again from the dropdown",IF(COUNTIF(Products!$M$6:$M$30,M20)&gt;1,"Fix: same SKU as #"&amp;IFERROR(IF(MATCH(M20,Products!$M$6:$M$30,0)=A20,A20+MATCH(M20,M21:M$31,0),MATCH(M20,Products!$M$6:$M$30,0)),"?")&amp;" — type another No. (override) or change a value","OK"))))))</f>
        <v/>
      </c>
    </row>
    <row r="21" ht="24" customHeight="1">
      <c r="A21" s="37">
        <f>ROWS($B$6:B21)</f>
        <v/>
      </c>
      <c r="B21" s="31" t="inlineStr">
        <is>
          <t>Cinnamon Pear Jar Candle - Holiday</t>
        </is>
      </c>
      <c r="C21" s="31" t="inlineStr">
        <is>
          <t>Jar candle</t>
        </is>
      </c>
      <c r="D21" s="31" t="inlineStr">
        <is>
          <t>Cinnamon Pear</t>
        </is>
      </c>
      <c r="E21" s="31" t="inlineStr">
        <is>
          <t>12 oz</t>
        </is>
      </c>
      <c r="F21" s="38" t="n">
        <v>28</v>
      </c>
      <c r="G21" s="39" t="n"/>
      <c r="H21" s="40">
        <f>IF(C21="","",IFERROR(UPPER(TRIM(INDEX(Dictionary!$C$7:$C$26,MATCH(C21,Dictionary!$B$7:$B$26,0)))),"?"))</f>
        <v/>
      </c>
      <c r="I21" s="40">
        <f>IF(D21="","",IFERROR(UPPER(TRIM(INDEX(Dictionary!$C$30:$C$49,MATCH(D21,Dictionary!$B$30:$B$49,0)))),"?"))</f>
        <v/>
      </c>
      <c r="J21" s="40">
        <f>IF(E21="","",IFERROR(UPPER(TRIM(INDEX(Dictionary!$C$53:$C$72,MATCH(E21,Dictionary!$B$53:$B$72,0)))),"?"))</f>
        <v/>
      </c>
      <c r="K21" s="29">
        <f>IF(OR(AND(B21="",C21="",D21="",E21=""),OR(H21="?",I21="?",J21="?")),"",MID(IF(Setup!$C$5&lt;&gt;"",Setup!$C$9&amp;UPPER(TRIM(Setup!$C$5)),"")&amp;IF(H21&lt;&gt;"",Setup!$C$9&amp;H21,"")&amp;IF(I21&lt;&gt;"",Setup!$C$9&amp;I21,"")&amp;IF(J21&lt;&gt;"",Setup!$C$9&amp;J21,""),LEN(Setup!$C$9)+1,200))</f>
        <v/>
      </c>
      <c r="L21" s="28">
        <f>IF(K21="","",IF(G21&lt;&gt;"",G21,COUNTIF(K$6:K21,K21)))</f>
        <v/>
      </c>
      <c r="M21" s="41">
        <f>IF(K21="","",IF(Setup!$C$7="lower",LOWER(K21&amp;Setup!$C$9&amp;TEXT(L21,REPT("0",MAX(1,Setup!$C$8)))),UPPER(K21&amp;Setup!$C$9&amp;TEXT(L21,REPT("0",MAX(1,Setup!$C$8))))))</f>
        <v/>
      </c>
      <c r="N21" s="42">
        <f>IF(AND(B21="",C21="",D21="",E21=""),"",IF(C21="","Fix: no "&amp;Setup!$C$13&amp;" picked",IF(D21="","Fix: no "&amp;Setup!$C$14&amp;" picked",IF(E21="","Fix: no "&amp;Setup!$C$15&amp;" picked",IF(OR(H21="?",I21="?",J21="?"),"Fix: a value is not in the Dictionary — pick it again from the dropdown",IF(COUNTIF(Products!$M$6:$M$30,M21)&gt;1,"Fix: same SKU as #"&amp;IFERROR(IF(MATCH(M21,Products!$M$6:$M$30,0)=A21,A21+MATCH(M21,M22:M$31,0),MATCH(M21,Products!$M$6:$M$30,0)),"?")&amp;" — type another No. (override) or change a value","OK"))))))</f>
        <v/>
      </c>
    </row>
    <row r="22" ht="24" customHeight="1">
      <c r="A22" s="37">
        <f>ROWS($B$6:B22)</f>
        <v/>
      </c>
      <c r="B22" s="31" t="inlineStr">
        <is>
          <t>Sea Salt Travel Tin</t>
        </is>
      </c>
      <c r="C22" s="31" t="inlineStr">
        <is>
          <t>Tin candle</t>
        </is>
      </c>
      <c r="D22" s="31" t="inlineStr">
        <is>
          <t>Sea Salt</t>
        </is>
      </c>
      <c r="E22" s="31" t="inlineStr">
        <is>
          <t>4 oz</t>
        </is>
      </c>
      <c r="F22" s="38" t="n">
        <v>12</v>
      </c>
      <c r="G22" s="39" t="n"/>
      <c r="H22" s="40">
        <f>IF(C22="","",IFERROR(UPPER(TRIM(INDEX(Dictionary!$C$7:$C$26,MATCH(C22,Dictionary!$B$7:$B$26,0)))),"?"))</f>
        <v/>
      </c>
      <c r="I22" s="40">
        <f>IF(D22="","",IFERROR(UPPER(TRIM(INDEX(Dictionary!$C$30:$C$49,MATCH(D22,Dictionary!$B$30:$B$49,0)))),"?"))</f>
        <v/>
      </c>
      <c r="J22" s="40">
        <f>IF(E22="","",IFERROR(UPPER(TRIM(INDEX(Dictionary!$C$53:$C$72,MATCH(E22,Dictionary!$B$53:$B$72,0)))),"?"))</f>
        <v/>
      </c>
      <c r="K22" s="29">
        <f>IF(OR(AND(B22="",C22="",D22="",E22=""),OR(H22="?",I22="?",J22="?")),"",MID(IF(Setup!$C$5&lt;&gt;"",Setup!$C$9&amp;UPPER(TRIM(Setup!$C$5)),"")&amp;IF(H22&lt;&gt;"",Setup!$C$9&amp;H22,"")&amp;IF(I22&lt;&gt;"",Setup!$C$9&amp;I22,"")&amp;IF(J22&lt;&gt;"",Setup!$C$9&amp;J22,""),LEN(Setup!$C$9)+1,200))</f>
        <v/>
      </c>
      <c r="L22" s="28">
        <f>IF(K22="","",IF(G22&lt;&gt;"",G22,COUNTIF(K$6:K22,K22)))</f>
        <v/>
      </c>
      <c r="M22" s="41">
        <f>IF(K22="","",IF(Setup!$C$7="lower",LOWER(K22&amp;Setup!$C$9&amp;TEXT(L22,REPT("0",MAX(1,Setup!$C$8)))),UPPER(K22&amp;Setup!$C$9&amp;TEXT(L22,REPT("0",MAX(1,Setup!$C$8))))))</f>
        <v/>
      </c>
      <c r="N22" s="42">
        <f>IF(AND(B22="",C22="",D22="",E22=""),"",IF(C22="","Fix: no "&amp;Setup!$C$13&amp;" picked",IF(D22="","Fix: no "&amp;Setup!$C$14&amp;" picked",IF(E22="","Fix: no "&amp;Setup!$C$15&amp;" picked",IF(OR(H22="?",I22="?",J22="?"),"Fix: a value is not in the Dictionary — pick it again from the dropdown",IF(COUNTIF(Products!$M$6:$M$30,M22)&gt;1,"Fix: same SKU as #"&amp;IFERROR(IF(MATCH(M22,Products!$M$6:$M$30,0)=A22,A22+MATCH(M22,M23:M$31,0),MATCH(M22,Products!$M$6:$M$30,0)),"?")&amp;" — type another No. (override) or change a value","OK"))))))</f>
        <v/>
      </c>
    </row>
    <row r="23" ht="24" customHeight="1">
      <c r="A23" s="37">
        <f>ROWS($B$6:B23)</f>
        <v/>
      </c>
      <c r="B23" s="31" t="inlineStr">
        <is>
          <t>Sea Salt Travel Tin</t>
        </is>
      </c>
      <c r="C23" s="31" t="inlineStr">
        <is>
          <t>Tin candle</t>
        </is>
      </c>
      <c r="D23" s="31" t="inlineStr">
        <is>
          <t>Sea Salt</t>
        </is>
      </c>
      <c r="E23" s="31" t="inlineStr">
        <is>
          <t>6 oz</t>
        </is>
      </c>
      <c r="F23" s="38" t="n">
        <v>16</v>
      </c>
      <c r="G23" s="39" t="n"/>
      <c r="H23" s="40">
        <f>IF(C23="","",IFERROR(UPPER(TRIM(INDEX(Dictionary!$C$7:$C$26,MATCH(C23,Dictionary!$B$7:$B$26,0)))),"?"))</f>
        <v/>
      </c>
      <c r="I23" s="40">
        <f>IF(D23="","",IFERROR(UPPER(TRIM(INDEX(Dictionary!$C$30:$C$49,MATCH(D23,Dictionary!$B$30:$B$49,0)))),"?"))</f>
        <v/>
      </c>
      <c r="J23" s="40">
        <f>IF(E23="","",IFERROR(UPPER(TRIM(INDEX(Dictionary!$C$53:$C$72,MATCH(E23,Dictionary!$B$53:$B$72,0)))),"?"))</f>
        <v/>
      </c>
      <c r="K23" s="29">
        <f>IF(OR(AND(B23="",C23="",D23="",E23=""),OR(H23="?",I23="?",J23="?")),"",MID(IF(Setup!$C$5&lt;&gt;"",Setup!$C$9&amp;UPPER(TRIM(Setup!$C$5)),"")&amp;IF(H23&lt;&gt;"",Setup!$C$9&amp;H23,"")&amp;IF(I23&lt;&gt;"",Setup!$C$9&amp;I23,"")&amp;IF(J23&lt;&gt;"",Setup!$C$9&amp;J23,""),LEN(Setup!$C$9)+1,200))</f>
        <v/>
      </c>
      <c r="L23" s="28">
        <f>IF(K23="","",IF(G23&lt;&gt;"",G23,COUNTIF(K$6:K23,K23)))</f>
        <v/>
      </c>
      <c r="M23" s="41">
        <f>IF(K23="","",IF(Setup!$C$7="lower",LOWER(K23&amp;Setup!$C$9&amp;TEXT(L23,REPT("0",MAX(1,Setup!$C$8)))),UPPER(K23&amp;Setup!$C$9&amp;TEXT(L23,REPT("0",MAX(1,Setup!$C$8))))))</f>
        <v/>
      </c>
      <c r="N23" s="42">
        <f>IF(AND(B23="",C23="",D23="",E23=""),"",IF(C23="","Fix: no "&amp;Setup!$C$13&amp;" picked",IF(D23="","Fix: no "&amp;Setup!$C$14&amp;" picked",IF(E23="","Fix: no "&amp;Setup!$C$15&amp;" picked",IF(OR(H23="?",I23="?",J23="?"),"Fix: a value is not in the Dictionary — pick it again from the dropdown",IF(COUNTIF(Products!$M$6:$M$30,M23)&gt;1,"Fix: same SKU as #"&amp;IFERROR(IF(MATCH(M23,Products!$M$6:$M$30,0)=A23,A23+MATCH(M23,M24:M$31,0),MATCH(M23,Products!$M$6:$M$30,0)),"?")&amp;" — type another No. (override) or change a value","OK"))))))</f>
        <v/>
      </c>
    </row>
    <row r="24" ht="24" customHeight="1">
      <c r="A24" s="37">
        <f>ROWS($B$6:B24)</f>
        <v/>
      </c>
      <c r="B24" s="31" t="inlineStr">
        <is>
          <t>Fresh Linen Travel Tin</t>
        </is>
      </c>
      <c r="C24" s="31" t="inlineStr">
        <is>
          <t>Tin candle</t>
        </is>
      </c>
      <c r="D24" s="31" t="inlineStr">
        <is>
          <t>Fresh Linen</t>
        </is>
      </c>
      <c r="E24" s="31" t="inlineStr">
        <is>
          <t>4 oz</t>
        </is>
      </c>
      <c r="F24" s="38" t="n">
        <v>12</v>
      </c>
      <c r="G24" s="39" t="n"/>
      <c r="H24" s="40">
        <f>IF(C24="","",IFERROR(UPPER(TRIM(INDEX(Dictionary!$C$7:$C$26,MATCH(C24,Dictionary!$B$7:$B$26,0)))),"?"))</f>
        <v/>
      </c>
      <c r="I24" s="40">
        <f>IF(D24="","",IFERROR(UPPER(TRIM(INDEX(Dictionary!$C$30:$C$49,MATCH(D24,Dictionary!$B$30:$B$49,0)))),"?"))</f>
        <v/>
      </c>
      <c r="J24" s="40">
        <f>IF(E24="","",IFERROR(UPPER(TRIM(INDEX(Dictionary!$C$53:$C$72,MATCH(E24,Dictionary!$B$53:$B$72,0)))),"?"))</f>
        <v/>
      </c>
      <c r="K24" s="29">
        <f>IF(OR(AND(B24="",C24="",D24="",E24=""),OR(H24="?",I24="?",J24="?")),"",MID(IF(Setup!$C$5&lt;&gt;"",Setup!$C$9&amp;UPPER(TRIM(Setup!$C$5)),"")&amp;IF(H24&lt;&gt;"",Setup!$C$9&amp;H24,"")&amp;IF(I24&lt;&gt;"",Setup!$C$9&amp;I24,"")&amp;IF(J24&lt;&gt;"",Setup!$C$9&amp;J24,""),LEN(Setup!$C$9)+1,200))</f>
        <v/>
      </c>
      <c r="L24" s="28">
        <f>IF(K24="","",IF(G24&lt;&gt;"",G24,COUNTIF(K$6:K24,K24)))</f>
        <v/>
      </c>
      <c r="M24" s="41">
        <f>IF(K24="","",IF(Setup!$C$7="lower",LOWER(K24&amp;Setup!$C$9&amp;TEXT(L24,REPT("0",MAX(1,Setup!$C$8)))),UPPER(K24&amp;Setup!$C$9&amp;TEXT(L24,REPT("0",MAX(1,Setup!$C$8))))))</f>
        <v/>
      </c>
      <c r="N24" s="42">
        <f>IF(AND(B24="",C24="",D24="",E24=""),"",IF(C24="","Fix: no "&amp;Setup!$C$13&amp;" picked",IF(D24="","Fix: no "&amp;Setup!$C$14&amp;" picked",IF(E24="","Fix: no "&amp;Setup!$C$15&amp;" picked",IF(OR(H24="?",I24="?",J24="?"),"Fix: a value is not in the Dictionary — pick it again from the dropdown",IF(COUNTIF(Products!$M$6:$M$30,M24)&gt;1,"Fix: same SKU as #"&amp;IFERROR(IF(MATCH(M24,Products!$M$6:$M$30,0)=A24,A24+MATCH(M24,M25:M$31,0),MATCH(M24,Products!$M$6:$M$30,0)),"?")&amp;" — type another No. (override) or change a value","OK"))))))</f>
        <v/>
      </c>
    </row>
    <row r="25" ht="24" customHeight="1">
      <c r="A25" s="37">
        <f>ROWS($B$6:B25)</f>
        <v/>
      </c>
      <c r="B25" s="31" t="inlineStr">
        <is>
          <t>Fresh Linen Travel Tin</t>
        </is>
      </c>
      <c r="C25" s="31" t="inlineStr">
        <is>
          <t>Tin candle</t>
        </is>
      </c>
      <c r="D25" s="31" t="inlineStr">
        <is>
          <t>Fresh Linen</t>
        </is>
      </c>
      <c r="E25" s="31" t="inlineStr">
        <is>
          <t>6 oz</t>
        </is>
      </c>
      <c r="F25" s="38" t="n">
        <v>16</v>
      </c>
      <c r="G25" s="39" t="n"/>
      <c r="H25" s="40">
        <f>IF(C25="","",IFERROR(UPPER(TRIM(INDEX(Dictionary!$C$7:$C$26,MATCH(C25,Dictionary!$B$7:$B$26,0)))),"?"))</f>
        <v/>
      </c>
      <c r="I25" s="40">
        <f>IF(D25="","",IFERROR(UPPER(TRIM(INDEX(Dictionary!$C$30:$C$49,MATCH(D25,Dictionary!$B$30:$B$49,0)))),"?"))</f>
        <v/>
      </c>
      <c r="J25" s="40">
        <f>IF(E25="","",IFERROR(UPPER(TRIM(INDEX(Dictionary!$C$53:$C$72,MATCH(E25,Dictionary!$B$53:$B$72,0)))),"?"))</f>
        <v/>
      </c>
      <c r="K25" s="29">
        <f>IF(OR(AND(B25="",C25="",D25="",E25=""),OR(H25="?",I25="?",J25="?")),"",MID(IF(Setup!$C$5&lt;&gt;"",Setup!$C$9&amp;UPPER(TRIM(Setup!$C$5)),"")&amp;IF(H25&lt;&gt;"",Setup!$C$9&amp;H25,"")&amp;IF(I25&lt;&gt;"",Setup!$C$9&amp;I25,"")&amp;IF(J25&lt;&gt;"",Setup!$C$9&amp;J25,""),LEN(Setup!$C$9)+1,200))</f>
        <v/>
      </c>
      <c r="L25" s="28">
        <f>IF(K25="","",IF(G25&lt;&gt;"",G25,COUNTIF(K$6:K25,K25)))</f>
        <v/>
      </c>
      <c r="M25" s="41">
        <f>IF(K25="","",IF(Setup!$C$7="lower",LOWER(K25&amp;Setup!$C$9&amp;TEXT(L25,REPT("0",MAX(1,Setup!$C$8)))),UPPER(K25&amp;Setup!$C$9&amp;TEXT(L25,REPT("0",MAX(1,Setup!$C$8))))))</f>
        <v/>
      </c>
      <c r="N25" s="42">
        <f>IF(AND(B25="",C25="",D25="",E25=""),"",IF(C25="","Fix: no "&amp;Setup!$C$13&amp;" picked",IF(D25="","Fix: no "&amp;Setup!$C$14&amp;" picked",IF(E25="","Fix: no "&amp;Setup!$C$15&amp;" picked",IF(OR(H25="?",I25="?",J25="?"),"Fix: a value is not in the Dictionary — pick it again from the dropdown",IF(COUNTIF(Products!$M$6:$M$30,M25)&gt;1,"Fix: same SKU as #"&amp;IFERROR(IF(MATCH(M25,Products!$M$6:$M$30,0)=A25,A25+MATCH(M25,M26:M$31,0),MATCH(M25,Products!$M$6:$M$30,0)),"?")&amp;" — type another No. (override) or change a value","OK"))))))</f>
        <v/>
      </c>
    </row>
    <row r="26" ht="24" customHeight="1">
      <c r="A26" s="37">
        <f>ROWS($B$6:B26)</f>
        <v/>
      </c>
      <c r="B26" s="31" t="inlineStr">
        <is>
          <t>Fireside Travel Tin - Limited</t>
        </is>
      </c>
      <c r="C26" s="31" t="inlineStr">
        <is>
          <t>Tin candle</t>
        </is>
      </c>
      <c r="D26" s="31" t="inlineStr">
        <is>
          <t>Fireside</t>
        </is>
      </c>
      <c r="E26" s="31" t="inlineStr">
        <is>
          <t>4 oz</t>
        </is>
      </c>
      <c r="F26" s="38" t="n">
        <v>14</v>
      </c>
      <c r="G26" s="39" t="n"/>
      <c r="H26" s="40">
        <f>IF(C26="","",IFERROR(UPPER(TRIM(INDEX(Dictionary!$C$7:$C$26,MATCH(C26,Dictionary!$B$7:$B$26,0)))),"?"))</f>
        <v/>
      </c>
      <c r="I26" s="40">
        <f>IF(D26="","",IFERROR(UPPER(TRIM(INDEX(Dictionary!$C$30:$C$49,MATCH(D26,Dictionary!$B$30:$B$49,0)))),"?"))</f>
        <v/>
      </c>
      <c r="J26" s="40">
        <f>IF(E26="","",IFERROR(UPPER(TRIM(INDEX(Dictionary!$C$53:$C$72,MATCH(E26,Dictionary!$B$53:$B$72,0)))),"?"))</f>
        <v/>
      </c>
      <c r="K26" s="29">
        <f>IF(OR(AND(B26="",C26="",D26="",E26=""),OR(H26="?",I26="?",J26="?")),"",MID(IF(Setup!$C$5&lt;&gt;"",Setup!$C$9&amp;UPPER(TRIM(Setup!$C$5)),"")&amp;IF(H26&lt;&gt;"",Setup!$C$9&amp;H26,"")&amp;IF(I26&lt;&gt;"",Setup!$C$9&amp;I26,"")&amp;IF(J26&lt;&gt;"",Setup!$C$9&amp;J26,""),LEN(Setup!$C$9)+1,200))</f>
        <v/>
      </c>
      <c r="L26" s="28">
        <f>IF(K26="","",IF(G26&lt;&gt;"",G26,COUNTIF(K$6:K26,K26)))</f>
        <v/>
      </c>
      <c r="M26" s="41">
        <f>IF(K26="","",IF(Setup!$C$7="lower",LOWER(K26&amp;Setup!$C$9&amp;TEXT(L26,REPT("0",MAX(1,Setup!$C$8)))),UPPER(K26&amp;Setup!$C$9&amp;TEXT(L26,REPT("0",MAX(1,Setup!$C$8))))))</f>
        <v/>
      </c>
      <c r="N26" s="42">
        <f>IF(AND(B26="",C26="",D26="",E26=""),"",IF(C26="","Fix: no "&amp;Setup!$C$13&amp;" picked",IF(D26="","Fix: no "&amp;Setup!$C$14&amp;" picked",IF(E26="","Fix: no "&amp;Setup!$C$15&amp;" picked",IF(OR(H26="?",I26="?",J26="?"),"Fix: a value is not in the Dictionary — pick it again from the dropdown",IF(COUNTIF(Products!$M$6:$M$30,M26)&gt;1,"Fix: same SKU as #"&amp;IFERROR(IF(MATCH(M26,Products!$M$6:$M$30,0)=A26,A26+MATCH(M26,M27:M$31,0),MATCH(M26,Products!$M$6:$M$30,0)),"?")&amp;" — type another No. (override) or change a value","OK"))))))</f>
        <v/>
      </c>
    </row>
    <row r="27" ht="24" customHeight="1">
      <c r="A27" s="37">
        <f>ROWS($B$6:B27)</f>
        <v/>
      </c>
      <c r="B27" s="31" t="inlineStr">
        <is>
          <t>Eucalyptus Mint Wax Melt</t>
        </is>
      </c>
      <c r="C27" s="31" t="inlineStr">
        <is>
          <t>Wax melt</t>
        </is>
      </c>
      <c r="D27" s="31" t="inlineStr">
        <is>
          <t>Eucalyptus Mint</t>
        </is>
      </c>
      <c r="E27" s="31" t="inlineStr">
        <is>
          <t>3 oz</t>
        </is>
      </c>
      <c r="F27" s="38" t="n">
        <v>7</v>
      </c>
      <c r="G27" s="39" t="n"/>
      <c r="H27" s="40">
        <f>IF(C27="","",IFERROR(UPPER(TRIM(INDEX(Dictionary!$C$7:$C$26,MATCH(C27,Dictionary!$B$7:$B$26,0)))),"?"))</f>
        <v/>
      </c>
      <c r="I27" s="40">
        <f>IF(D27="","",IFERROR(UPPER(TRIM(INDEX(Dictionary!$C$30:$C$49,MATCH(D27,Dictionary!$B$30:$B$49,0)))),"?"))</f>
        <v/>
      </c>
      <c r="J27" s="40">
        <f>IF(E27="","",IFERROR(UPPER(TRIM(INDEX(Dictionary!$C$53:$C$72,MATCH(E27,Dictionary!$B$53:$B$72,0)))),"?"))</f>
        <v/>
      </c>
      <c r="K27" s="29">
        <f>IF(OR(AND(B27="",C27="",D27="",E27=""),OR(H27="?",I27="?",J27="?")),"",MID(IF(Setup!$C$5&lt;&gt;"",Setup!$C$9&amp;UPPER(TRIM(Setup!$C$5)),"")&amp;IF(H27&lt;&gt;"",Setup!$C$9&amp;H27,"")&amp;IF(I27&lt;&gt;"",Setup!$C$9&amp;I27,"")&amp;IF(J27&lt;&gt;"",Setup!$C$9&amp;J27,""),LEN(Setup!$C$9)+1,200))</f>
        <v/>
      </c>
      <c r="L27" s="28">
        <f>IF(K27="","",IF(G27&lt;&gt;"",G27,COUNTIF(K$6:K27,K27)))</f>
        <v/>
      </c>
      <c r="M27" s="41">
        <f>IF(K27="","",IF(Setup!$C$7="lower",LOWER(K27&amp;Setup!$C$9&amp;TEXT(L27,REPT("0",MAX(1,Setup!$C$8)))),UPPER(K27&amp;Setup!$C$9&amp;TEXT(L27,REPT("0",MAX(1,Setup!$C$8))))))</f>
        <v/>
      </c>
      <c r="N27" s="42">
        <f>IF(AND(B27="",C27="",D27="",E27=""),"",IF(C27="","Fix: no "&amp;Setup!$C$13&amp;" picked",IF(D27="","Fix: no "&amp;Setup!$C$14&amp;" picked",IF(E27="","Fix: no "&amp;Setup!$C$15&amp;" picked",IF(OR(H27="?",I27="?",J27="?"),"Fix: a value is not in the Dictionary — pick it again from the dropdown",IF(COUNTIF(Products!$M$6:$M$30,M27)&gt;1,"Fix: same SKU as #"&amp;IFERROR(IF(MATCH(M27,Products!$M$6:$M$30,0)=A27,A27+MATCH(M27,M28:M$31,0),MATCH(M27,Products!$M$6:$M$30,0)),"?")&amp;" — type another No. (override) or change a value","OK"))))))</f>
        <v/>
      </c>
    </row>
    <row r="28" ht="24" customHeight="1">
      <c r="A28" s="37">
        <f>ROWS($B$6:B28)</f>
        <v/>
      </c>
      <c r="B28" s="31" t="inlineStr">
        <is>
          <t>Lavender Fog Wax Melt</t>
        </is>
      </c>
      <c r="C28" s="31" t="inlineStr">
        <is>
          <t>Wax melt</t>
        </is>
      </c>
      <c r="D28" s="31" t="inlineStr">
        <is>
          <t>Lavender Fog</t>
        </is>
      </c>
      <c r="E28" s="31" t="inlineStr">
        <is>
          <t>3 oz</t>
        </is>
      </c>
      <c r="F28" s="38" t="n">
        <v>7</v>
      </c>
      <c r="G28" s="39" t="n"/>
      <c r="H28" s="40">
        <f>IF(C28="","",IFERROR(UPPER(TRIM(INDEX(Dictionary!$C$7:$C$26,MATCH(C28,Dictionary!$B$7:$B$26,0)))),"?"))</f>
        <v/>
      </c>
      <c r="I28" s="40">
        <f>IF(D28="","",IFERROR(UPPER(TRIM(INDEX(Dictionary!$C$30:$C$49,MATCH(D28,Dictionary!$B$30:$B$49,0)))),"?"))</f>
        <v/>
      </c>
      <c r="J28" s="40">
        <f>IF(E28="","",IFERROR(UPPER(TRIM(INDEX(Dictionary!$C$53:$C$72,MATCH(E28,Dictionary!$B$53:$B$72,0)))),"?"))</f>
        <v/>
      </c>
      <c r="K28" s="29">
        <f>IF(OR(AND(B28="",C28="",D28="",E28=""),OR(H28="?",I28="?",J28="?")),"",MID(IF(Setup!$C$5&lt;&gt;"",Setup!$C$9&amp;UPPER(TRIM(Setup!$C$5)),"")&amp;IF(H28&lt;&gt;"",Setup!$C$9&amp;H28,"")&amp;IF(I28&lt;&gt;"",Setup!$C$9&amp;I28,"")&amp;IF(J28&lt;&gt;"",Setup!$C$9&amp;J28,""),LEN(Setup!$C$9)+1,200))</f>
        <v/>
      </c>
      <c r="L28" s="28">
        <f>IF(K28="","",IF(G28&lt;&gt;"",G28,COUNTIF(K$6:K28,K28)))</f>
        <v/>
      </c>
      <c r="M28" s="41">
        <f>IF(K28="","",IF(Setup!$C$7="lower",LOWER(K28&amp;Setup!$C$9&amp;TEXT(L28,REPT("0",MAX(1,Setup!$C$8)))),UPPER(K28&amp;Setup!$C$9&amp;TEXT(L28,REPT("0",MAX(1,Setup!$C$8))))))</f>
        <v/>
      </c>
      <c r="N28" s="42">
        <f>IF(AND(B28="",C28="",D28="",E28=""),"",IF(C28="","Fix: no "&amp;Setup!$C$13&amp;" picked",IF(D28="","Fix: no "&amp;Setup!$C$14&amp;" picked",IF(E28="","Fix: no "&amp;Setup!$C$15&amp;" picked",IF(OR(H28="?",I28="?",J28="?"),"Fix: a value is not in the Dictionary — pick it again from the dropdown",IF(COUNTIF(Products!$M$6:$M$30,M28)&gt;1,"Fix: same SKU as #"&amp;IFERROR(IF(MATCH(M28,Products!$M$6:$M$30,0)=A28,A28+MATCH(M28,M29:M$31,0),MATCH(M28,Products!$M$6:$M$30,0)),"?")&amp;" — type another No. (override) or change a value","OK"))))))</f>
        <v/>
      </c>
    </row>
    <row r="29" ht="24" customHeight="1">
      <c r="A29" s="37">
        <f>ROWS($B$6:B29)</f>
        <v/>
      </c>
      <c r="B29" s="31" t="inlineStr">
        <is>
          <t>Black Cherry Wax Melt</t>
        </is>
      </c>
      <c r="C29" s="31" t="inlineStr">
        <is>
          <t>Wax melt</t>
        </is>
      </c>
      <c r="D29" s="31" t="inlineStr">
        <is>
          <t>Black Cherry</t>
        </is>
      </c>
      <c r="E29" s="31" t="inlineStr">
        <is>
          <t>3 oz</t>
        </is>
      </c>
      <c r="F29" s="38" t="n">
        <v>7</v>
      </c>
      <c r="G29" s="39" t="n"/>
      <c r="H29" s="40">
        <f>IF(C29="","",IFERROR(UPPER(TRIM(INDEX(Dictionary!$C$7:$C$26,MATCH(C29,Dictionary!$B$7:$B$26,0)))),"?"))</f>
        <v/>
      </c>
      <c r="I29" s="40">
        <f>IF(D29="","",IFERROR(UPPER(TRIM(INDEX(Dictionary!$C$30:$C$49,MATCH(D29,Dictionary!$B$30:$B$49,0)))),"?"))</f>
        <v/>
      </c>
      <c r="J29" s="40">
        <f>IF(E29="","",IFERROR(UPPER(TRIM(INDEX(Dictionary!$C$53:$C$72,MATCH(E29,Dictionary!$B$53:$B$72,0)))),"?"))</f>
        <v/>
      </c>
      <c r="K29" s="29">
        <f>IF(OR(AND(B29="",C29="",D29="",E29=""),OR(H29="?",I29="?",J29="?")),"",MID(IF(Setup!$C$5&lt;&gt;"",Setup!$C$9&amp;UPPER(TRIM(Setup!$C$5)),"")&amp;IF(H29&lt;&gt;"",Setup!$C$9&amp;H29,"")&amp;IF(I29&lt;&gt;"",Setup!$C$9&amp;I29,"")&amp;IF(J29&lt;&gt;"",Setup!$C$9&amp;J29,""),LEN(Setup!$C$9)+1,200))</f>
        <v/>
      </c>
      <c r="L29" s="28">
        <f>IF(K29="","",IF(G29&lt;&gt;"",G29,COUNTIF(K$6:K29,K29)))</f>
        <v/>
      </c>
      <c r="M29" s="41">
        <f>IF(K29="","",IF(Setup!$C$7="lower",LOWER(K29&amp;Setup!$C$9&amp;TEXT(L29,REPT("0",MAX(1,Setup!$C$8)))),UPPER(K29&amp;Setup!$C$9&amp;TEXT(L29,REPT("0",MAX(1,Setup!$C$8))))))</f>
        <v/>
      </c>
      <c r="N29" s="42">
        <f>IF(AND(B29="",C29="",D29="",E29=""),"",IF(C29="","Fix: no "&amp;Setup!$C$13&amp;" picked",IF(D29="","Fix: no "&amp;Setup!$C$14&amp;" picked",IF(E29="","Fix: no "&amp;Setup!$C$15&amp;" picked",IF(OR(H29="?",I29="?",J29="?"),"Fix: a value is not in the Dictionary — pick it again from the dropdown",IF(COUNTIF(Products!$M$6:$M$30,M29)&gt;1,"Fix: same SKU as #"&amp;IFERROR(IF(MATCH(M29,Products!$M$6:$M$30,0)=A29,A29+MATCH(M29,M30:M$31,0),MATCH(M29,Products!$M$6:$M$30,0)),"?")&amp;" — type another No. (override) or change a value","OK"))))))</f>
        <v/>
      </c>
    </row>
    <row r="30" ht="24" customHeight="1">
      <c r="A30" s="37">
        <f>ROWS($B$6:B30)</f>
        <v/>
      </c>
      <c r="B30" s="31" t="inlineStr">
        <is>
          <t>Lavender Fog Jar Candle</t>
        </is>
      </c>
      <c r="C30" s="31" t="inlineStr">
        <is>
          <t>Jar candle</t>
        </is>
      </c>
      <c r="D30" s="31" t="inlineStr">
        <is>
          <t>Lavender Fog</t>
        </is>
      </c>
      <c r="E30" s="31" t="inlineStr">
        <is>
          <t>8 oz</t>
        </is>
      </c>
      <c r="F30" s="38" t="n">
        <v>18</v>
      </c>
      <c r="G30" s="39" t="n">
        <v>1</v>
      </c>
      <c r="H30" s="40">
        <f>IF(C30="","",IFERROR(UPPER(TRIM(INDEX(Dictionary!$C$7:$C$26,MATCH(C30,Dictionary!$B$7:$B$26,0)))),"?"))</f>
        <v/>
      </c>
      <c r="I30" s="40">
        <f>IF(D30="","",IFERROR(UPPER(TRIM(INDEX(Dictionary!$C$30:$C$49,MATCH(D30,Dictionary!$B$30:$B$49,0)))),"?"))</f>
        <v/>
      </c>
      <c r="J30" s="40">
        <f>IF(E30="","",IFERROR(UPPER(TRIM(INDEX(Dictionary!$C$53:$C$72,MATCH(E30,Dictionary!$B$53:$B$72,0)))),"?"))</f>
        <v/>
      </c>
      <c r="K30" s="29">
        <f>IF(OR(AND(B30="",C30="",D30="",E30=""),OR(H30="?",I30="?",J30="?")),"",MID(IF(Setup!$C$5&lt;&gt;"",Setup!$C$9&amp;UPPER(TRIM(Setup!$C$5)),"")&amp;IF(H30&lt;&gt;"",Setup!$C$9&amp;H30,"")&amp;IF(I30&lt;&gt;"",Setup!$C$9&amp;I30,"")&amp;IF(J30&lt;&gt;"",Setup!$C$9&amp;J30,""),LEN(Setup!$C$9)+1,200))</f>
        <v/>
      </c>
      <c r="L30" s="28">
        <f>IF(K30="","",IF(G30&lt;&gt;"",G30,COUNTIF(K$6:K30,K30)))</f>
        <v/>
      </c>
      <c r="M30" s="41">
        <f>IF(K30="","",IF(Setup!$C$7="lower",LOWER(K30&amp;Setup!$C$9&amp;TEXT(L30,REPT("0",MAX(1,Setup!$C$8)))),UPPER(K30&amp;Setup!$C$9&amp;TEXT(L30,REPT("0",MAX(1,Setup!$C$8))))))</f>
        <v/>
      </c>
      <c r="N30" s="42">
        <f>IF(AND(B30="",C30="",D30="",E30=""),"",IF(C30="","Fix: no "&amp;Setup!$C$13&amp;" picked",IF(D30="","Fix: no "&amp;Setup!$C$14&amp;" picked",IF(E30="","Fix: no "&amp;Setup!$C$15&amp;" picked",IF(OR(H30="?",I30="?",J30="?"),"Fix: a value is not in the Dictionary — pick it again from the dropdown",IF(COUNTIF(Products!$M$6:$M$30,M30)&gt;1,"Fix: same SKU as #"&amp;IFERROR(IF(MATCH(M30,Products!$M$6:$M$30,0)=A30,A30+MATCH(M30,M31:M$31,0),MATCH(M30,Products!$M$6:$M$30,0)),"?")&amp;" — type another No. (override) or change a value","OK"))))))</f>
        <v/>
      </c>
    </row>
  </sheetData>
  <mergeCells count="3">
    <mergeCell ref="C4:G4"/>
    <mergeCell ref="H4:N4"/>
    <mergeCell ref="C2:N2"/>
  </mergeCells>
  <conditionalFormatting sqref="N6:N30">
    <cfRule type="expression" priority="1" dxfId="0">
      <formula>LEFT(N6,3)="Fix"</formula>
    </cfRule>
    <cfRule type="expression" priority="2" dxfId="1">
      <formula>LEFT(N6,5)="Check"</formula>
    </cfRule>
    <cfRule type="expression" priority="3" dxfId="2">
      <formula>LEFT(N6,2)="OK"</formula>
    </cfRule>
  </conditionalFormatting>
  <dataValidations count="5">
    <dataValidation sqref="C6:C30" showDropDown="0" showInputMessage="0" showErrorMessage="1" allowBlank="1" errorTitle="Pick from the list" error="Pick one of the values in this cell's dropdown (Dictionary!$B$7:$B$26). Typed text that is not on the list is not accepted, because the formulas match these values exactly." type="list" errorStyle="stop">
      <formula1>Dictionary!$B$7:$B$26</formula1>
    </dataValidation>
    <dataValidation sqref="D6:D30" showDropDown="0" showInputMessage="0" showErrorMessage="1" allowBlank="1" errorTitle="Pick from the list" error="Pick one of the values in this cell's dropdown (Dictionary!$B$30:$B$49). Typed text that is not on the list is not accepted, because the formulas match these values exactly." type="list" errorStyle="stop">
      <formula1>Dictionary!$B$30:$B$49</formula1>
    </dataValidation>
    <dataValidation sqref="E6:E30" showDropDown="0" showInputMessage="0" showErrorMessage="1" allowBlank="1" errorTitle="Pick from the list" error="Pick one of the values in this cell's dropdown (Dictionary!$B$53:$B$72). Typed text that is not on the list is not accepted, because the formulas match these values exactly." type="list" errorStyle="stop">
      <formula1>Dictionary!$B$53:$B$72</formula1>
    </dataValidation>
    <dataValidation sqref="G6:G30" showDropDown="0" showInputMessage="0" showErrorMessage="1" allowBlank="1" errorTitle="Enter a number" error="Enter a number between 1 and 99999. Other formulas in this workbook divide by or multiply out of this cell, so an out-of-range entry would break them." type="decimal" errorStyle="stop" operator="between">
      <formula1>1</formula1>
      <formula2>99999</formula2>
    </dataValidation>
    <dataValidation sqref="F6:F30" showDropDown="0" showInputMessage="0" showErrorMessage="1" allowBlank="1" errorTitle="Enter a number" error="Enter a number 0 or more. Other formulas in this workbook divide by or multiply out of this cell, so an out-of-range entry would break them." type="decimal" errorStyle="stop" operator="greaterThanOrEqual">
      <formula1>0</formula1>
    </dataValidation>
  </dataValidations>
  <printOptions horizontalCentered="1"/>
  <pageMargins left="0.5" right="0.5" top="0.5" bottom="0.5" header="0.3" footer="0.3"/>
  <pageSetup orientation="landscape" paperSize="1" fitToHeight="0" fitToWidth="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itle xmlns:dc="http://purl.org/dc/elements/1.1/">SKU Generator Lite — Ardent Workshop (free)</dc:title>
  <dcterms:created xmlns:dcterms="http://purl.org/dc/terms/" xmlns:xsi="http://www.w3.org/2001/XMLSchema-instance" xsi:type="dcterms:W3CDTF">2026-10-07T00:00:00Z</dcterms:created>
  <dcterms:modified xmlns:dcterms="http://purl.org/dc/terms/" xmlns:xsi="http://www.w3.org/2001/XMLSchema-instance" xsi:type="dcterms:W3CDTF">2026-10-07T00:00:00Z</dcterms:modified>
</cp:coreProperties>
</file>