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Headcount Estimator" sheetId="1" state="visible" r:id="rId1"/>
  </sheets>
  <definedNames/>
  <calcPr calcId="124519" fullCalcOnLoad="1"/>
</workbook>
</file>

<file path=xl/styles.xml><?xml version="1.0" encoding="utf-8"?>
<styleSheet xmlns="http://schemas.openxmlformats.org/spreadsheetml/2006/main">
  <numFmts count="2">
    <numFmt numFmtId="164" formatCode="#,##0;-#,##0;&quot;&quot;"/>
    <numFmt numFmtId="165" formatCode="0;-0;&quot;&quot;"/>
  </numFmts>
  <fonts count="17">
    <font>
      <name val="Calibri"/>
      <family val="2"/>
      <color theme="1"/>
      <sz val="11"/>
      <scheme val="minor"/>
    </font>
    <font>
      <name val="Calibri"/>
      <b val="1"/>
      <color rgb="001A2744"/>
      <sz val="14"/>
    </font>
    <font>
      <name val="Calibri"/>
      <i val="1"/>
      <color rgb="005C6470"/>
      <sz val="9.5"/>
    </font>
    <font>
      <name val="Calibri"/>
      <b val="1"/>
      <color rgb="001A2744"/>
      <sz val="11"/>
    </font>
    <font>
      <name val="Calibri"/>
      <b val="1"/>
      <color rgb="001A2744"/>
      <sz val="10"/>
    </font>
    <font>
      <name val="Calibri"/>
      <b val="1"/>
      <color rgb="002A2F3A"/>
      <sz val="10"/>
    </font>
    <font>
      <name val="Calibri"/>
      <i val="1"/>
      <color rgb="005C6470"/>
      <sz val="8.5"/>
    </font>
    <font>
      <name val="Calibri"/>
      <b val="1"/>
      <color rgb="002A2F3A"/>
      <sz val="11"/>
    </font>
    <font>
      <name val="Calibri"/>
      <color rgb="001A2744"/>
      <sz val="11"/>
    </font>
    <font>
      <name val="Calibri"/>
      <b val="1"/>
      <color rgb="002A2F3A"/>
      <sz val="12"/>
    </font>
    <font>
      <name val="Calibri"/>
      <b val="1"/>
      <color rgb="001A2744"/>
      <sz val="12"/>
    </font>
    <font>
      <name val="Calibri"/>
      <b val="1"/>
      <color rgb="001F6A78"/>
      <sz val="12"/>
    </font>
    <font>
      <name val="Calibri"/>
      <b val="1"/>
      <color rgb="00FFFFFF"/>
      <sz val="9.5"/>
    </font>
    <font>
      <name val="Calibri"/>
      <color rgb="002A2F3A"/>
      <sz val="10"/>
    </font>
    <font>
      <name val="Calibri"/>
      <b val="1"/>
      <color rgb="001F6A78"/>
      <sz val="10"/>
    </font>
    <font>
      <name val="Calibri"/>
      <b val="1"/>
      <color rgb="001A2744"/>
      <sz val="9.5"/>
    </font>
    <font>
      <name val="Calibri"/>
      <b val="1"/>
      <color rgb="007A1F0B"/>
      <sz val="10"/>
    </font>
  </fonts>
  <fills count="9">
    <fill>
      <patternFill/>
    </fill>
    <fill>
      <patternFill patternType="gray125"/>
    </fill>
    <fill>
      <patternFill patternType="solid">
        <fgColor rgb="00EAF3F4"/>
      </patternFill>
    </fill>
    <fill>
      <patternFill patternType="solid">
        <fgColor rgb="00FEF6E9"/>
      </patternFill>
    </fill>
    <fill>
      <patternFill patternType="solid">
        <fgColor rgb="00FDF1DD"/>
      </patternFill>
    </fill>
    <fill>
      <patternFill patternType="solid">
        <fgColor rgb="00CFE6E8"/>
      </patternFill>
    </fill>
    <fill>
      <patternFill patternType="solid">
        <fgColor rgb="001A2744"/>
      </patternFill>
    </fill>
    <fill>
      <patternFill patternType="solid">
        <fgColor rgb="00FFFFFF"/>
      </patternFill>
    </fill>
    <fill>
      <patternFill patternType="solid">
        <fgColor rgb="00F4F2EE"/>
      </patternFill>
    </fill>
  </fills>
  <borders count="4">
    <border>
      <left/>
      <right/>
      <top/>
      <bottom/>
      <diagonal/>
    </border>
    <border>
      <left style="thin">
        <color rgb="00E5E1D8"/>
      </left>
      <right style="thin">
        <color rgb="00E5E1D8"/>
      </right>
      <top style="thin">
        <color rgb="00E5E1D8"/>
      </top>
      <bottom style="thin">
        <color rgb="00E5E1D8"/>
      </bottom>
    </border>
    <border>
      <bottom style="thin">
        <color rgb="00E5E1D8"/>
      </bottom>
    </border>
    <border>
      <top style="thin">
        <color rgb="00E5E1D8"/>
      </top>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2" borderId="0" pivotButton="0" quotePrefix="0" xfId="0"/>
    <xf numFmtId="0" fontId="4" fillId="0" borderId="0" applyAlignment="1" pivotButton="0" quotePrefix="0" xfId="0">
      <alignment horizontal="right" vertical="center"/>
    </xf>
    <xf numFmtId="2" fontId="5" fillId="3" borderId="1" applyAlignment="1" pivotButton="0" quotePrefix="0" xfId="0">
      <alignment horizontal="center" vertical="center"/>
    </xf>
    <xf numFmtId="0" fontId="6" fillId="0" borderId="0" applyAlignment="1" pivotButton="0" quotePrefix="0" xfId="0">
      <alignment vertical="center" wrapText="1"/>
    </xf>
    <xf numFmtId="1" fontId="5" fillId="3" borderId="1" applyAlignment="1" pivotButton="0" quotePrefix="0" xfId="0">
      <alignment horizontal="center" vertical="center"/>
    </xf>
    <xf numFmtId="0" fontId="3" fillId="4" borderId="0" pivotButton="0" quotePrefix="0" xfId="0"/>
    <xf numFmtId="3" fontId="7" fillId="3" borderId="1" applyAlignment="1" pivotButton="0" quotePrefix="0" xfId="0">
      <alignment horizontal="center" vertical="center"/>
    </xf>
    <xf numFmtId="1" fontId="7" fillId="3" borderId="1" applyAlignment="1" pivotButton="0" quotePrefix="0" xfId="0">
      <alignment horizontal="center" vertical="center"/>
    </xf>
    <xf numFmtId="0" fontId="8" fillId="0" borderId="0" pivotButton="0" quotePrefix="0" xfId="0"/>
    <xf numFmtId="3" fontId="9" fillId="5" borderId="1" applyAlignment="1" pivotButton="0" quotePrefix="0" xfId="0">
      <alignment horizontal="center" vertical="center"/>
    </xf>
    <xf numFmtId="1" fontId="10" fillId="5" borderId="1" applyAlignment="1" pivotButton="0" quotePrefix="0" xfId="0">
      <alignment horizontal="center" vertical="center"/>
    </xf>
    <xf numFmtId="1" fontId="11" fillId="5" borderId="1" applyAlignment="1" pivotButton="0" quotePrefix="0" xfId="0">
      <alignment horizontal="center" vertical="center"/>
    </xf>
    <xf numFmtId="0" fontId="12" fillId="6" borderId="0" applyAlignment="1" pivotButton="0" quotePrefix="0" xfId="0">
      <alignment horizontal="left" vertical="center" wrapText="1"/>
    </xf>
    <xf numFmtId="0" fontId="12" fillId="6" borderId="0" applyAlignment="1" pivotButton="0" quotePrefix="0" xfId="0">
      <alignment horizontal="center" vertical="center" wrapText="1"/>
    </xf>
    <xf numFmtId="0" fontId="4" fillId="3" borderId="1" applyAlignment="1" pivotButton="0" quotePrefix="0" xfId="0">
      <alignment vertical="center"/>
    </xf>
    <xf numFmtId="164" fontId="13" fillId="3" borderId="1" applyAlignment="1" pivotButton="0" quotePrefix="0" xfId="0">
      <alignment horizontal="center" vertical="center"/>
    </xf>
    <xf numFmtId="164" fontId="13" fillId="7" borderId="2" applyAlignment="1" pivotButton="0" quotePrefix="0" xfId="0">
      <alignment horizontal="center" vertical="center"/>
    </xf>
    <xf numFmtId="165" fontId="4" fillId="7" borderId="2" applyAlignment="1" pivotButton="0" quotePrefix="0" xfId="0">
      <alignment horizontal="center" vertical="center"/>
    </xf>
    <xf numFmtId="165" fontId="13" fillId="3" borderId="1" applyAlignment="1" pivotButton="0" quotePrefix="0" xfId="0">
      <alignment horizontal="center" vertical="center"/>
    </xf>
    <xf numFmtId="165" fontId="14" fillId="5" borderId="2" applyAlignment="1" pivotButton="0" quotePrefix="0" xfId="0">
      <alignment horizontal="center" vertical="center"/>
    </xf>
    <xf numFmtId="164" fontId="13" fillId="8" borderId="2" applyAlignment="1" pivotButton="0" quotePrefix="0" xfId="0">
      <alignment horizontal="center" vertical="center"/>
    </xf>
    <xf numFmtId="165" fontId="4" fillId="8" borderId="2" applyAlignment="1" pivotButton="0" quotePrefix="0" xfId="0">
      <alignment horizontal="center" vertical="center"/>
    </xf>
    <xf numFmtId="0" fontId="15" fillId="4" borderId="0" applyAlignment="1" pivotButton="0" quotePrefix="0" xfId="0">
      <alignment horizontal="right" vertical="center"/>
    </xf>
    <xf numFmtId="1" fontId="16" fillId="4" borderId="3" applyAlignment="1" pivotButton="0" quotePrefix="0" xfId="0">
      <alignment horizontal="center" vertical="center"/>
    </xf>
    <xf numFmtId="0" fontId="8" fillId="4" borderId="3" pivotButton="0" quotePrefix="0" xfId="0"/>
    <xf numFmtId="0" fontId="14" fillId="2" borderId="0"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25"/>
  <sheetViews>
    <sheetView showGridLines="0" workbookViewId="0">
      <selection activeCell="A1" sqref="A1"/>
    </sheetView>
  </sheetViews>
  <sheetFormatPr baseColWidth="8" defaultRowHeight="15"/>
  <cols>
    <col width="22" customWidth="1" min="1" max="1"/>
    <col width="13" customWidth="1" min="2" max="2"/>
    <col width="12" customWidth="1" min="3" max="3"/>
    <col width="11" customWidth="1" min="4" max="4"/>
    <col width="12" customWidth="1" min="5" max="5"/>
    <col width="13" customWidth="1" min="6" max="6"/>
  </cols>
  <sheetData>
    <row r="1" ht="22" customHeight="1">
      <c r="A1" s="1" t="inlineStr">
        <is>
          <t>SEASONAL HEADCOUNT ESTIMATOR — FREE STARTER</t>
        </is>
      </c>
    </row>
    <row r="2" ht="54" customHeight="1">
      <c r="A2" s="2" t="inlineStr">
        <is>
          <t>Enter a week's forecast volume and your core staff on hand; this starter turns it into the labor-hours, the heads you need, and the seasonal hires to add. It sizes the hire — the full workbook plans the hiring ramp, builds the roster with fully-loaded cost, lays out shift coverage, and totals labor against revenue.</t>
        </is>
      </c>
    </row>
    <row r="4" ht="18" customHeight="1">
      <c r="A4" s="3" t="inlineStr">
        <is>
          <t>SETTINGS</t>
        </is>
      </c>
    </row>
    <row r="5" ht="22" customHeight="1">
      <c r="A5" s="4" t="inlineStr">
        <is>
          <t>Labor-hours per unit</t>
        </is>
      </c>
      <c r="C5" s="5" t="n">
        <v>0.2</v>
      </c>
      <c r="D5" s="6" t="inlineStr">
        <is>
          <t>← hours of work one order/unit/cover takes</t>
        </is>
      </c>
    </row>
    <row r="6" ht="22" customHeight="1">
      <c r="A6" s="4" t="inlineStr">
        <is>
          <t>Productive hrs / worker / week</t>
        </is>
      </c>
      <c r="C6" s="7" t="n">
        <v>32</v>
      </c>
      <c r="D6" s="6" t="inlineStr">
        <is>
          <t>← realistic hours one worker gives a week, after breaks and no-shows</t>
        </is>
      </c>
    </row>
    <row r="8" ht="18" customHeight="1">
      <c r="A8" s="8" t="inlineStr">
        <is>
          <t>ONE-WEEK CALCULATOR</t>
        </is>
      </c>
    </row>
    <row r="9" ht="24" customHeight="1">
      <c r="A9" s="4" t="inlineStr">
        <is>
          <t>Forecast volume this week</t>
        </is>
      </c>
      <c r="C9" s="9" t="n">
        <v>5000</v>
      </c>
      <c r="D9" s="4" t="inlineStr">
        <is>
          <t>Core on hand</t>
        </is>
      </c>
      <c r="E9" s="10" t="n">
        <v>6</v>
      </c>
      <c r="F9" s="11" t="n"/>
    </row>
    <row r="10" ht="22" customHeight="1">
      <c r="A10" s="4" t="inlineStr">
        <is>
          <t>Labor-hours needed</t>
        </is>
      </c>
      <c r="C10" s="12">
        <f>$C$9*$C$5</f>
        <v/>
      </c>
    </row>
    <row r="11" ht="22" customHeight="1">
      <c r="A11" s="4" t="inlineStr">
        <is>
          <t>Heads needed (rounded up)</t>
        </is>
      </c>
      <c r="C11" s="13">
        <f>ROUNDUP($C$9*$C$5/$C$6,0)</f>
        <v/>
      </c>
    </row>
    <row r="12" ht="22" customHeight="1">
      <c r="A12" s="4" t="inlineStr">
        <is>
          <t>Seasonal hires to add</t>
        </is>
      </c>
      <c r="C12" s="14">
        <f>MAX(ROUNDUP($C$9*$C$5/$C$6,0)-$E$9,0)</f>
        <v/>
      </c>
    </row>
    <row r="14" ht="18" customHeight="1">
      <c r="A14" s="3" t="inlineStr">
        <is>
          <t>TRY A FEW WEEKS</t>
        </is>
      </c>
    </row>
    <row r="15" ht="24" customHeight="1">
      <c r="A15" s="15" t="inlineStr">
        <is>
          <t>Week</t>
        </is>
      </c>
      <c r="B15" s="16" t="inlineStr">
        <is>
          <t>Volume</t>
        </is>
      </c>
      <c r="C15" s="16" t="inlineStr">
        <is>
          <t>Labor hrs</t>
        </is>
      </c>
      <c r="D15" s="16" t="inlineStr">
        <is>
          <t>Req. heads</t>
        </is>
      </c>
      <c r="E15" s="16" t="inlineStr">
        <is>
          <t>Core</t>
        </is>
      </c>
      <c r="F15" s="16" t="inlineStr">
        <is>
          <t>Seasonal</t>
        </is>
      </c>
    </row>
    <row r="16" ht="20" customHeight="1">
      <c r="A16" s="17" t="inlineStr">
        <is>
          <t>Ramp week</t>
        </is>
      </c>
      <c r="B16" s="18" t="n">
        <v>2500</v>
      </c>
      <c r="C16" s="19">
        <f>IF($B16="","",$B16*$C$5)</f>
        <v/>
      </c>
      <c r="D16" s="20">
        <f>IF($B16="","",ROUNDUP($B16*$C$5/$C$6,0))</f>
        <v/>
      </c>
      <c r="E16" s="21" t="n">
        <v>6</v>
      </c>
      <c r="F16" s="22">
        <f>IF($D16="","",MAX($D16-$E16,0))</f>
        <v/>
      </c>
    </row>
    <row r="17" ht="20" customHeight="1">
      <c r="A17" s="17" t="inlineStr">
        <is>
          <t>Build week</t>
        </is>
      </c>
      <c r="B17" s="18" t="n">
        <v>4200</v>
      </c>
      <c r="C17" s="23">
        <f>IF($B17="","",$B17*$C$5)</f>
        <v/>
      </c>
      <c r="D17" s="24">
        <f>IF($B17="","",ROUNDUP($B17*$C$5/$C$6,0))</f>
        <v/>
      </c>
      <c r="E17" s="21" t="n">
        <v>6</v>
      </c>
      <c r="F17" s="22">
        <f>IF($D17="","",MAX($D17-$E17,0))</f>
        <v/>
      </c>
    </row>
    <row r="18" ht="20" customHeight="1">
      <c r="A18" s="17" t="inlineStr">
        <is>
          <t>Peak week</t>
        </is>
      </c>
      <c r="B18" s="18" t="n">
        <v>5000</v>
      </c>
      <c r="C18" s="19">
        <f>IF($B18="","",$B18*$C$5)</f>
        <v/>
      </c>
      <c r="D18" s="20">
        <f>IF($B18="","",ROUNDUP($B18*$C$5/$C$6,0))</f>
        <v/>
      </c>
      <c r="E18" s="21" t="n">
        <v>6</v>
      </c>
      <c r="F18" s="22">
        <f>IF($D18="","",MAX($D18-$E18,0))</f>
        <v/>
      </c>
    </row>
    <row r="19" ht="20" customHeight="1">
      <c r="A19" s="17" t="inlineStr">
        <is>
          <t>Wind-down</t>
        </is>
      </c>
      <c r="B19" s="18" t="n">
        <v>3400</v>
      </c>
      <c r="C19" s="23">
        <f>IF($B19="","",$B19*$C$5)</f>
        <v/>
      </c>
      <c r="D19" s="24">
        <f>IF($B19="","",ROUNDUP($B19*$C$5/$C$6,0))</f>
        <v/>
      </c>
      <c r="E19" s="21" t="n">
        <v>6</v>
      </c>
      <c r="F19" s="22">
        <f>IF($D19="","",MAX($D19-$E19,0))</f>
        <v/>
      </c>
    </row>
    <row r="20" ht="20" customHeight="1">
      <c r="A20" s="17" t="n"/>
      <c r="B20" s="18" t="n"/>
      <c r="C20" s="19">
        <f>IF($B20="","",$B20*$C$5)</f>
        <v/>
      </c>
      <c r="D20" s="20">
        <f>IF($B20="","",ROUNDUP($B20*$C$5/$C$6,0))</f>
        <v/>
      </c>
      <c r="E20" s="21" t="n"/>
      <c r="F20" s="22">
        <f>IF($D20="","",MAX($D20-$E20,0))</f>
        <v/>
      </c>
    </row>
    <row r="21" ht="20" customHeight="1">
      <c r="A21" s="17" t="n"/>
      <c r="B21" s="18" t="n"/>
      <c r="C21" s="23">
        <f>IF($B21="","",$B21*$C$5)</f>
        <v/>
      </c>
      <c r="D21" s="24">
        <f>IF($B21="","",ROUNDUP($B21*$C$5/$C$6,0))</f>
        <v/>
      </c>
      <c r="E21" s="21" t="n"/>
      <c r="F21" s="22">
        <f>IF($D21="","",MAX($D21-$E21,0))</f>
        <v/>
      </c>
    </row>
    <row r="22" ht="20" customHeight="1">
      <c r="A22" s="17" t="n"/>
      <c r="B22" s="18" t="n"/>
      <c r="C22" s="19">
        <f>IF($B22="","",$B22*$C$5)</f>
        <v/>
      </c>
      <c r="D22" s="20">
        <f>IF($B22="","",ROUNDUP($B22*$C$5/$C$6,0))</f>
        <v/>
      </c>
      <c r="E22" s="21" t="n"/>
      <c r="F22" s="22">
        <f>IF($D22="","",MAX($D22-$E22,0))</f>
        <v/>
      </c>
    </row>
    <row r="23" ht="20" customHeight="1">
      <c r="A23" s="25" t="inlineStr">
        <is>
          <t>Peak →</t>
        </is>
      </c>
      <c r="D23" s="26">
        <f>MAX(D16:D22)</f>
        <v/>
      </c>
      <c r="E23" s="27" t="n"/>
      <c r="F23" s="26">
        <f>MAX(F16:F22)</f>
        <v/>
      </c>
    </row>
    <row r="25" ht="38" customHeight="1">
      <c r="A25" s="28" t="inlineStr">
        <is>
          <t>★ This sizes the hire. The full workbook plans WHEN to hire (the ramp, working back from opening day), WHO you hired and what they cost (the roster), and WHETHER the season pays (labor vs. revenue). → ardentworkshop.com</t>
        </is>
      </c>
    </row>
  </sheetData>
  <mergeCells count="15">
    <mergeCell ref="A2:F2"/>
    <mergeCell ref="D5:F5"/>
    <mergeCell ref="A14:F14"/>
    <mergeCell ref="A23:C23"/>
    <mergeCell ref="A1:F1"/>
    <mergeCell ref="A11:B11"/>
    <mergeCell ref="A10:B10"/>
    <mergeCell ref="A5:B5"/>
    <mergeCell ref="A8:F8"/>
    <mergeCell ref="A4:F4"/>
    <mergeCell ref="A9:B9"/>
    <mergeCell ref="D6:F6"/>
    <mergeCell ref="A6:B6"/>
    <mergeCell ref="A25:F25"/>
    <mergeCell ref="A12:B1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Ardent Workshop</dc:creator>
  <dc:title xmlns:dc="http://purl.org/dc/elements/1.1/">Seasonal Headcount Estimator — Free Starter — Ardent Workshop</dc:title>
  <dc:subject xmlns:dc="http://purl.org/dc/elements/1.1/">A free single-week seasonal headcount estimator (no ramp, roster, cost, or dashboard)</dc:subject>
  <dcterms:created xmlns:dcterms="http://purl.org/dc/terms/" xmlns:xsi="http://www.w3.org/2001/XMLSchema-instance" xsi:type="dcterms:W3CDTF">2026-07-12T00:00:00Z</dcterms:created>
  <dcterms:modified xmlns:dcterms="http://purl.org/dc/terms/" xmlns:xsi="http://www.w3.org/2001/XMLSchema-instance" xsi:type="dcterms:W3CDTF">2026-07-12T00:00:00Z</dcterms:modified>
</cp:coreProperties>
</file>