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Pantry Inventory" sheetId="1" state="visible" r:id="rId1"/>
  </sheets>
  <definedNames/>
  <calcPr calcId="124519" fullCalcOnLoad="1"/>
</workbook>
</file>

<file path=xl/styles.xml><?xml version="1.0" encoding="utf-8"?>
<styleSheet xmlns="http://schemas.openxmlformats.org/spreadsheetml/2006/main">
  <numFmts count="1">
    <numFmt numFmtId="164" formatCode="mmm d, yyyy"/>
  </numFmts>
  <fonts count="12">
    <font>
      <name val="Calibri"/>
      <family val="2"/>
      <color theme="1"/>
      <sz val="11"/>
      <scheme val="minor"/>
    </font>
    <font>
      <name val="Calibri"/>
      <b val="1"/>
      <color rgb="001A2744"/>
      <sz val="16"/>
    </font>
    <font>
      <name val="Calibri"/>
      <b val="1"/>
      <color rgb="002A7F8E"/>
      <sz val="10.5"/>
    </font>
    <font>
      <name val="Calibri"/>
      <b val="1"/>
      <color rgb="001A2744"/>
      <sz val="9.5"/>
    </font>
    <font>
      <name val="Calibri"/>
      <b val="1"/>
      <color rgb="00FFFFFF"/>
      <sz val="10"/>
    </font>
    <font>
      <name val="Calibri"/>
      <color rgb="001F6A78"/>
      <sz val="10"/>
    </font>
    <font>
      <name val="Calibri"/>
      <b val="1"/>
      <color rgb="002A2F3A"/>
      <sz val="10"/>
    </font>
    <font>
      <name val="Calibri"/>
      <b val="1"/>
      <color rgb="001A2744"/>
      <sz val="10"/>
    </font>
    <font>
      <name val="Calibri"/>
      <color rgb="002A2F3A"/>
      <sz val="10"/>
    </font>
    <font>
      <name val="Calibri"/>
      <b val="1"/>
      <color rgb="001A2744"/>
      <sz val="12"/>
    </font>
    <font>
      <name val="Calibri"/>
      <b val="1"/>
      <color rgb="001F6A78"/>
      <sz val="11"/>
      <u val="single"/>
    </font>
    <font>
      <name val="Calibri"/>
      <i val="1"/>
      <color rgb="005C6470"/>
      <sz val="9"/>
    </font>
  </fonts>
  <fills count="7">
    <fill>
      <patternFill/>
    </fill>
    <fill>
      <patternFill patternType="gray125"/>
    </fill>
    <fill>
      <patternFill patternType="solid">
        <fgColor rgb="00EAF3F4"/>
      </patternFill>
    </fill>
    <fill>
      <patternFill patternType="solid">
        <fgColor rgb="001A2744"/>
      </patternFill>
    </fill>
    <fill>
      <patternFill patternType="solid">
        <fgColor rgb="00FEF6E9"/>
      </patternFill>
    </fill>
    <fill>
      <patternFill patternType="solid">
        <fgColor rgb="00CFE6E8"/>
      </patternFill>
    </fill>
    <fill>
      <patternFill patternType="solid">
        <fgColor rgb="00FDF1DD"/>
      </patternFill>
    </fill>
  </fills>
  <borders count="2">
    <border>
      <left/>
      <right/>
      <top/>
      <bottom/>
      <diagonal/>
    </border>
    <border>
      <left style="thin">
        <color rgb="00E5E1D8"/>
      </left>
      <right style="thin">
        <color rgb="00E5E1D8"/>
      </right>
      <top style="thin">
        <color rgb="00E5E1D8"/>
      </top>
      <bottom style="thin">
        <color rgb="00E5E1D8"/>
      </bottom>
    </border>
  </borders>
  <cellStyleXfs count="1">
    <xf numFmtId="0" fontId="0" fillId="0" borderId="0"/>
  </cellStyleXfs>
  <cellXfs count="19">
    <xf numFmtId="0" fontId="0" fillId="0" borderId="0" pivotButton="0" quotePrefix="0" xfId="0"/>
    <xf numFmtId="0" fontId="1" fillId="0" borderId="0" pivotButton="0" quotePrefix="0" xfId="0"/>
    <xf numFmtId="0" fontId="2" fillId="0" borderId="0" pivotButton="0" quotePrefix="0" xfId="0"/>
    <xf numFmtId="0" fontId="3" fillId="2" borderId="0" applyAlignment="1" pivotButton="0" quotePrefix="0" xfId="0">
      <alignment vertical="top" wrapText="1"/>
    </xf>
    <xf numFmtId="0" fontId="4" fillId="3" borderId="0" applyAlignment="1" pivotButton="0" quotePrefix="0" xfId="0">
      <alignment vertical="center" wrapText="1"/>
    </xf>
    <xf numFmtId="0" fontId="7" fillId="4" borderId="1" applyAlignment="1" pivotButton="0" quotePrefix="0" xfId="0">
      <alignment vertical="top" wrapText="1"/>
    </xf>
    <xf numFmtId="0" fontId="8" fillId="4" borderId="1" applyAlignment="1" pivotButton="0" quotePrefix="0" xfId="0">
      <alignment vertical="top" wrapText="1"/>
    </xf>
    <xf numFmtId="0" fontId="8" fillId="4" borderId="1" applyAlignment="1" pivotButton="0" quotePrefix="0" xfId="0">
      <alignment horizontal="right" vertical="top"/>
    </xf>
    <xf numFmtId="164" fontId="0" fillId="4" borderId="1" applyAlignment="1" pivotButton="0" quotePrefix="0" xfId="0">
      <alignment vertical="top" wrapText="1"/>
    </xf>
    <xf numFmtId="0" fontId="5" fillId="5" borderId="1" applyAlignment="1" pivotButton="0" quotePrefix="0" xfId="0">
      <alignment horizontal="right" vertical="top"/>
    </xf>
    <xf numFmtId="0" fontId="5" fillId="5" borderId="1" applyAlignment="1" pivotButton="0" quotePrefix="0" xfId="0">
      <alignment horizontal="center" vertical="top"/>
    </xf>
    <xf numFmtId="0" fontId="6" fillId="5" borderId="1" applyAlignment="1" pivotButton="0" quotePrefix="0" xfId="0">
      <alignment horizontal="center" vertical="top"/>
    </xf>
    <xf numFmtId="164" fontId="8" fillId="4" borderId="1" applyAlignment="1" pivotButton="0" quotePrefix="0" xfId="0">
      <alignment horizontal="center" vertical="top"/>
    </xf>
    <xf numFmtId="0" fontId="0" fillId="4" borderId="1" applyAlignment="1" pivotButton="0" quotePrefix="0" xfId="0">
      <alignment vertical="top" wrapText="1"/>
    </xf>
    <xf numFmtId="0" fontId="9" fillId="6" borderId="0" pivotButton="0" quotePrefix="0" xfId="0"/>
    <xf numFmtId="0" fontId="8" fillId="0" borderId="0" applyAlignment="1" pivotButton="0" quotePrefix="0" xfId="0">
      <alignment vertical="top" wrapText="1"/>
    </xf>
    <xf numFmtId="0" fontId="10" fillId="2" borderId="0" pivotButton="0" quotePrefix="0" xfId="0"/>
    <xf numFmtId="0" fontId="0" fillId="2" borderId="0" pivotButton="0" quotePrefix="0" xfId="0"/>
    <xf numFmtId="0" fontId="11" fillId="0" borderId="0" applyAlignment="1" pivotButton="0" quotePrefix="0" xfId="0">
      <alignment vertical="top" wrapText="1"/>
    </xf>
  </cellXfs>
  <cellStyles count="1">
    <cellStyle name="Normal" xfId="0" builtinId="0" hidden="0"/>
  </cellStyles>
  <dxfs count="3">
    <dxf>
      <font>
        <name val="Calibri"/>
        <b val="1"/>
        <color rgb="001A2744"/>
      </font>
      <fill>
        <patternFill patternType="solid">
          <fgColor rgb="00DAEEDA"/>
          <bgColor rgb="00DAEEDA"/>
        </patternFill>
      </fill>
    </dxf>
    <dxf>
      <font>
        <name val="Calibri"/>
        <b val="1"/>
        <color rgb="008B5210"/>
      </font>
      <fill>
        <patternFill patternType="solid">
          <fgColor rgb="00FDF1DD"/>
          <bgColor rgb="00FDF1DD"/>
        </patternFill>
      </fill>
    </dxf>
    <dxf>
      <font>
        <name val="Calibri"/>
        <b val="1"/>
        <color rgb="008B3419"/>
      </font>
      <fill>
        <patternFill patternType="solid">
          <fgColor rgb="00F6C7B6"/>
          <bgColor rgb="00F6C7B6"/>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Relationships xmlns="http://schemas.openxmlformats.org/package/2006/relationships"><Relationship Type="http://schemas.openxmlformats.org/officeDocument/2006/relationships/hyperlink" Target="https://www.ardentworkshop.com/products/kitchen-inventory-excel/?utm_source=resource&amp;utm_medium=lite&amp;utm_campaign=pantry_inventory_starter&amp;utm_content=lite" TargetMode="External" Id="rId1"/></Relationships>
</file>

<file path=xl/worksheets/sheet1.xml><?xml version="1.0" encoding="utf-8"?>
<worksheet xmlns="http://schemas.openxmlformats.org/spreadsheetml/2006/main">
  <sheetPr>
    <outlinePr summaryBelow="1" summaryRight="1"/>
    <pageSetUpPr/>
  </sheetPr>
  <dimension ref="A1:J41"/>
  <sheetViews>
    <sheetView showGridLines="0" workbookViewId="0">
      <pane xSplit="1" ySplit="5" topLeftCell="B6" activePane="bottomRight" state="frozen"/>
      <selection pane="topRight"/>
      <selection pane="bottomLeft"/>
      <selection pane="bottomRight" activeCell="A1" sqref="A1"/>
    </sheetView>
  </sheetViews>
  <sheetFormatPr baseColWidth="8" defaultRowHeight="15"/>
  <cols>
    <col width="26" customWidth="1" min="1" max="1"/>
    <col width="20" customWidth="1" min="2" max="2"/>
    <col width="15" customWidth="1" min="3" max="3"/>
    <col width="11" customWidth="1" min="4" max="4"/>
    <col width="10" customWidth="1" min="5" max="5"/>
    <col width="13" customWidth="1" min="6" max="6"/>
    <col width="13" customWidth="1" min="7" max="7"/>
    <col width="8" customWidth="1" min="8" max="8"/>
    <col width="10" customWidth="1" min="9" max="9"/>
    <col width="14" customWidth="1" min="10" max="10"/>
  </cols>
  <sheetData>
    <row r="1">
      <c r="A1" s="1" t="inlineStr">
        <is>
          <t>PANTRY INVENTORY STARTER</t>
        </is>
      </c>
    </row>
    <row r="2">
      <c r="A2" s="2" t="inlineStr">
        <is>
          <t>One shelf at a time · free from Ardent Workshop</t>
        </is>
      </c>
    </row>
    <row r="3" ht="58" customHeight="1">
      <c r="A3" s="3" t="inlineStr">
        <is>
          <t>Type what you have and how much you want to keep on hand; the Buy, Days left and Status columns fill in for you. An item flags Low Stock at 30% of your keep-on-hand level, and Use Soon within 7 days of its date. The rows below are a clearly fictional example — overwrite them with your own kitchen. Their dates move with today's date on purpose, so the flags always demonstrate.</t>
        </is>
      </c>
    </row>
    <row r="5" ht="28" customHeight="1">
      <c r="A5" s="4" t="inlineStr">
        <is>
          <t>Item</t>
        </is>
      </c>
      <c r="B5" s="4" t="inlineStr">
        <is>
          <t>Category</t>
        </is>
      </c>
      <c r="C5" s="4" t="inlineStr">
        <is>
          <t>Location</t>
        </is>
      </c>
      <c r="D5" s="4" t="inlineStr">
        <is>
          <t>Unit</t>
        </is>
      </c>
      <c r="E5" s="4" t="inlineStr">
        <is>
          <t>On hand</t>
        </is>
      </c>
      <c r="F5" s="4" t="inlineStr">
        <is>
          <t>Keep on hand</t>
        </is>
      </c>
      <c r="G5" s="4" t="inlineStr">
        <is>
          <t>Best by</t>
        </is>
      </c>
      <c r="H5" s="4" t="inlineStr">
        <is>
          <t>Buy</t>
        </is>
      </c>
      <c r="I5" s="4" t="inlineStr">
        <is>
          <t>Days left</t>
        </is>
      </c>
      <c r="J5" s="4" t="inlineStr">
        <is>
          <t>Status</t>
        </is>
      </c>
    </row>
    <row r="6" ht="22" customHeight="1">
      <c r="A6" s="5" t="inlineStr">
        <is>
          <t>Crushed tomatoes, 28 oz</t>
        </is>
      </c>
      <c r="B6" s="6" t="inlineStr">
        <is>
          <t>Canned Goods</t>
        </is>
      </c>
      <c r="C6" s="6" t="inlineStr">
        <is>
          <t>Pantry</t>
        </is>
      </c>
      <c r="D6" s="6" t="inlineStr">
        <is>
          <t>can</t>
        </is>
      </c>
      <c r="E6" s="7" t="n">
        <v>2</v>
      </c>
      <c r="F6" s="7" t="n">
        <v>6</v>
      </c>
      <c r="G6" s="8" t="n"/>
      <c r="H6" s="9">
        <f>IF(OR($A6="",$F6=""),"",ROUNDUP(MAX(0,$F6-IF($E6="",0,$E6)),0))</f>
        <v/>
      </c>
      <c r="I6" s="10">
        <f>IF($G6="","",$G6-TODAY())</f>
        <v/>
      </c>
      <c r="J6" s="11">
        <f>IF($A6="","",IF(AND($E6&lt;&gt;"",$E6=0),"Out of Stock",IF(AND($G6&lt;&gt;"",$G6&lt;TODAY()),"Expired",IF(AND($G6&lt;&gt;"",$G6-TODAY()&lt;=7),"Use Soon",IF(AND($E6&lt;&gt;"",$F6&lt;&gt;"",$F6&gt;0,$E6&lt;=$F6*0.3),"Low Stock","In Stock")))))</f>
        <v/>
      </c>
    </row>
    <row r="7" ht="22" customHeight="1">
      <c r="A7" s="5" t="inlineStr">
        <is>
          <t>Chickpeas, 15 oz</t>
        </is>
      </c>
      <c r="B7" s="6" t="inlineStr">
        <is>
          <t>Canned Goods</t>
        </is>
      </c>
      <c r="C7" s="6" t="inlineStr">
        <is>
          <t>Pantry</t>
        </is>
      </c>
      <c r="D7" s="6" t="inlineStr">
        <is>
          <t>can</t>
        </is>
      </c>
      <c r="E7" s="7" t="n">
        <v>1</v>
      </c>
      <c r="F7" s="7" t="n">
        <v>4</v>
      </c>
      <c r="G7" s="8" t="n"/>
      <c r="H7" s="9">
        <f>IF(OR($A7="",$F7=""),"",ROUNDUP(MAX(0,$F7-IF($E7="",0,$E7)),0))</f>
        <v/>
      </c>
      <c r="I7" s="10">
        <f>IF($G7="","",$G7-TODAY())</f>
        <v/>
      </c>
      <c r="J7" s="11">
        <f>IF($A7="","",IF(AND($E7&lt;&gt;"",$E7=0),"Out of Stock",IF(AND($G7&lt;&gt;"",$G7&lt;TODAY()),"Expired",IF(AND($G7&lt;&gt;"",$G7-TODAY()&lt;=7),"Use Soon",IF(AND($E7&lt;&gt;"",$F7&lt;&gt;"",$F7&gt;0,$E7&lt;=$F7*0.3),"Low Stock","In Stock")))))</f>
        <v/>
      </c>
    </row>
    <row r="8" ht="22" customHeight="1">
      <c r="A8" s="5" t="inlineStr">
        <is>
          <t>Tuna in water, 5 oz</t>
        </is>
      </c>
      <c r="B8" s="6" t="inlineStr">
        <is>
          <t>Canned Goods</t>
        </is>
      </c>
      <c r="C8" s="6" t="inlineStr">
        <is>
          <t>Pantry</t>
        </is>
      </c>
      <c r="D8" s="6" t="inlineStr">
        <is>
          <t>can</t>
        </is>
      </c>
      <c r="E8" s="7" t="n">
        <v>0</v>
      </c>
      <c r="F8" s="7" t="n">
        <v>3</v>
      </c>
      <c r="G8" s="8" t="n"/>
      <c r="H8" s="9">
        <f>IF(OR($A8="",$F8=""),"",ROUNDUP(MAX(0,$F8-IF($E8="",0,$E8)),0))</f>
        <v/>
      </c>
      <c r="I8" s="10">
        <f>IF($G8="","",$G8-TODAY())</f>
        <v/>
      </c>
      <c r="J8" s="11">
        <f>IF($A8="","",IF(AND($E8&lt;&gt;"",$E8=0),"Out of Stock",IF(AND($G8&lt;&gt;"",$G8&lt;TODAY()),"Expired",IF(AND($G8&lt;&gt;"",$G8-TODAY()&lt;=7),"Use Soon",IF(AND($E8&lt;&gt;"",$F8&lt;&gt;"",$F8&gt;0,$E8&lt;=$F8*0.3),"Low Stock","In Stock")))))</f>
        <v/>
      </c>
    </row>
    <row r="9" ht="22" customHeight="1">
      <c r="A9" s="5" t="inlineStr">
        <is>
          <t>Long-grain white rice</t>
        </is>
      </c>
      <c r="B9" s="6" t="inlineStr">
        <is>
          <t>Grains &amp; Pasta</t>
        </is>
      </c>
      <c r="C9" s="6" t="inlineStr">
        <is>
          <t>Pantry</t>
        </is>
      </c>
      <c r="D9" s="6" t="inlineStr">
        <is>
          <t>pound</t>
        </is>
      </c>
      <c r="E9" s="7" t="n">
        <v>4</v>
      </c>
      <c r="F9" s="7" t="n">
        <v>5</v>
      </c>
      <c r="G9" s="8" t="n"/>
      <c r="H9" s="9">
        <f>IF(OR($A9="",$F9=""),"",ROUNDUP(MAX(0,$F9-IF($E9="",0,$E9)),0))</f>
        <v/>
      </c>
      <c r="I9" s="10">
        <f>IF($G9="","",$G9-TODAY())</f>
        <v/>
      </c>
      <c r="J9" s="11">
        <f>IF($A9="","",IF(AND($E9&lt;&gt;"",$E9=0),"Out of Stock",IF(AND($G9&lt;&gt;"",$G9&lt;TODAY()),"Expired",IF(AND($G9&lt;&gt;"",$G9-TODAY()&lt;=7),"Use Soon",IF(AND($E9&lt;&gt;"",$F9&lt;&gt;"",$F9&gt;0,$E9&lt;=$F9*0.3),"Low Stock","In Stock")))))</f>
        <v/>
      </c>
    </row>
    <row r="10" ht="22" customHeight="1">
      <c r="A10" s="5" t="inlineStr">
        <is>
          <t>Olive oil</t>
        </is>
      </c>
      <c r="B10" s="6" t="inlineStr">
        <is>
          <t>Oils &amp; Vinegars</t>
        </is>
      </c>
      <c r="C10" s="6" t="inlineStr">
        <is>
          <t>Cabinet</t>
        </is>
      </c>
      <c r="D10" s="6" t="inlineStr">
        <is>
          <t>bottle</t>
        </is>
      </c>
      <c r="E10" s="7" t="n">
        <v>0.4</v>
      </c>
      <c r="F10" s="7" t="n">
        <v>2</v>
      </c>
      <c r="G10" s="12">
        <f>TODAY()+208</f>
        <v/>
      </c>
      <c r="H10" s="9">
        <f>IF(OR($A10="",$F10=""),"",ROUNDUP(MAX(0,$F10-IF($E10="",0,$E10)),0))</f>
        <v/>
      </c>
      <c r="I10" s="10">
        <f>IF($G10="","",$G10-TODAY())</f>
        <v/>
      </c>
      <c r="J10" s="11">
        <f>IF($A10="","",IF(AND($E10&lt;&gt;"",$E10=0),"Out of Stock",IF(AND($G10&lt;&gt;"",$G10&lt;TODAY()),"Expired",IF(AND($G10&lt;&gt;"",$G10-TODAY()&lt;=7),"Use Soon",IF(AND($E10&lt;&gt;"",$F10&lt;&gt;"",$F10&gt;0,$E10&lt;=$F10*0.3),"Low Stock","In Stock")))))</f>
        <v/>
      </c>
    </row>
    <row r="11" ht="22" customHeight="1">
      <c r="A11" s="5" t="inlineStr">
        <is>
          <t>Ketchup</t>
        </is>
      </c>
      <c r="B11" s="6" t="inlineStr">
        <is>
          <t>Condiments &amp; Sauces</t>
        </is>
      </c>
      <c r="C11" s="6" t="inlineStr">
        <is>
          <t>Refrigerator</t>
        </is>
      </c>
      <c r="D11" s="6" t="inlineStr">
        <is>
          <t>bottle</t>
        </is>
      </c>
      <c r="E11" s="7" t="n">
        <v>0.25</v>
      </c>
      <c r="F11" s="7" t="n">
        <v>1</v>
      </c>
      <c r="G11" s="12">
        <f>TODAY()+46</f>
        <v/>
      </c>
      <c r="H11" s="9">
        <f>IF(OR($A11="",$F11=""),"",ROUNDUP(MAX(0,$F11-IF($E11="",0,$E11)),0))</f>
        <v/>
      </c>
      <c r="I11" s="10">
        <f>IF($G11="","",$G11-TODAY())</f>
        <v/>
      </c>
      <c r="J11" s="11">
        <f>IF($A11="","",IF(AND($E11&lt;&gt;"",$E11=0),"Out of Stock",IF(AND($G11&lt;&gt;"",$G11&lt;TODAY()),"Expired",IF(AND($G11&lt;&gt;"",$G11-TODAY()&lt;=7),"Use Soon",IF(AND($E11&lt;&gt;"",$F11&lt;&gt;"",$F11&gt;0,$E11&lt;=$F11*0.3),"Low Stock","In Stock")))))</f>
        <v/>
      </c>
    </row>
    <row r="12" ht="22" customHeight="1">
      <c r="A12" s="5" t="inlineStr">
        <is>
          <t>Mayonnaise</t>
        </is>
      </c>
      <c r="B12" s="6" t="inlineStr">
        <is>
          <t>Condiments &amp; Sauces</t>
        </is>
      </c>
      <c r="C12" s="6" t="inlineStr">
        <is>
          <t>Refrigerator</t>
        </is>
      </c>
      <c r="D12" s="6" t="inlineStr">
        <is>
          <t>jar</t>
        </is>
      </c>
      <c r="E12" s="7" t="n">
        <v>0.5</v>
      </c>
      <c r="F12" s="7" t="n">
        <v>1</v>
      </c>
      <c r="G12" s="12">
        <f>TODAY()+4</f>
        <v/>
      </c>
      <c r="H12" s="9">
        <f>IF(OR($A12="",$F12=""),"",ROUNDUP(MAX(0,$F12-IF($E12="",0,$E12)),0))</f>
        <v/>
      </c>
      <c r="I12" s="10">
        <f>IF($G12="","",$G12-TODAY())</f>
        <v/>
      </c>
      <c r="J12" s="11">
        <f>IF($A12="","",IF(AND($E12&lt;&gt;"",$E12=0),"Out of Stock",IF(AND($G12&lt;&gt;"",$G12&lt;TODAY()),"Expired",IF(AND($G12&lt;&gt;"",$G12-TODAY()&lt;=7),"Use Soon",IF(AND($E12&lt;&gt;"",$F12&lt;&gt;"",$F12&gt;0,$E12&lt;=$F12*0.3),"Low Stock","In Stock")))))</f>
        <v/>
      </c>
    </row>
    <row r="13" ht="22" customHeight="1">
      <c r="A13" s="5" t="inlineStr">
        <is>
          <t>Milk, 2%</t>
        </is>
      </c>
      <c r="B13" s="6" t="inlineStr">
        <is>
          <t>Dairy &amp; Eggs</t>
        </is>
      </c>
      <c r="C13" s="6" t="inlineStr">
        <is>
          <t>Refrigerator</t>
        </is>
      </c>
      <c r="D13" s="6" t="inlineStr">
        <is>
          <t>gallon</t>
        </is>
      </c>
      <c r="E13" s="7" t="n">
        <v>0.5</v>
      </c>
      <c r="F13" s="7" t="n">
        <v>1</v>
      </c>
      <c r="G13" s="12">
        <f>TODAY()+3</f>
        <v/>
      </c>
      <c r="H13" s="9">
        <f>IF(OR($A13="",$F13=""),"",ROUNDUP(MAX(0,$F13-IF($E13="",0,$E13)),0))</f>
        <v/>
      </c>
      <c r="I13" s="10">
        <f>IF($G13="","",$G13-TODAY())</f>
        <v/>
      </c>
      <c r="J13" s="11">
        <f>IF($A13="","",IF(AND($E13&lt;&gt;"",$E13=0),"Out of Stock",IF(AND($G13&lt;&gt;"",$G13&lt;TODAY()),"Expired",IF(AND($G13&lt;&gt;"",$G13-TODAY()&lt;=7),"Use Soon",IF(AND($E13&lt;&gt;"",$F13&lt;&gt;"",$F13&gt;0,$E13&lt;=$F13*0.3),"Low Stock","In Stock")))))</f>
        <v/>
      </c>
    </row>
    <row r="14" ht="22" customHeight="1">
      <c r="A14" s="5" t="inlineStr">
        <is>
          <t>Eggs, large</t>
        </is>
      </c>
      <c r="B14" s="6" t="inlineStr">
        <is>
          <t>Dairy &amp; Eggs</t>
        </is>
      </c>
      <c r="C14" s="6" t="inlineStr">
        <is>
          <t>Refrigerator</t>
        </is>
      </c>
      <c r="D14" s="6" t="inlineStr">
        <is>
          <t>dozen</t>
        </is>
      </c>
      <c r="E14" s="7" t="n">
        <v>0.5</v>
      </c>
      <c r="F14" s="7" t="n">
        <v>2</v>
      </c>
      <c r="G14" s="12">
        <f>TODAY()+19</f>
        <v/>
      </c>
      <c r="H14" s="9">
        <f>IF(OR($A14="",$F14=""),"",ROUNDUP(MAX(0,$F14-IF($E14="",0,$E14)),0))</f>
        <v/>
      </c>
      <c r="I14" s="10">
        <f>IF($G14="","",$G14-TODAY())</f>
        <v/>
      </c>
      <c r="J14" s="11">
        <f>IF($A14="","",IF(AND($E14&lt;&gt;"",$E14=0),"Out of Stock",IF(AND($G14&lt;&gt;"",$G14&lt;TODAY()),"Expired",IF(AND($G14&lt;&gt;"",$G14-TODAY()&lt;=7),"Use Soon",IF(AND($E14&lt;&gt;"",$F14&lt;&gt;"",$F14&gt;0,$E14&lt;=$F14*0.3),"Low Stock","In Stock")))))</f>
        <v/>
      </c>
    </row>
    <row r="15" ht="22" customHeight="1">
      <c r="A15" s="5" t="inlineStr">
        <is>
          <t>Cheddar, block</t>
        </is>
      </c>
      <c r="B15" s="6" t="inlineStr">
        <is>
          <t>Dairy &amp; Eggs</t>
        </is>
      </c>
      <c r="C15" s="6" t="inlineStr">
        <is>
          <t>Refrigerator</t>
        </is>
      </c>
      <c r="D15" s="6" t="inlineStr">
        <is>
          <t>block</t>
        </is>
      </c>
      <c r="E15" s="7" t="n">
        <v>1</v>
      </c>
      <c r="F15" s="7" t="n">
        <v>1</v>
      </c>
      <c r="G15" s="12">
        <f>TODAY()+25</f>
        <v/>
      </c>
      <c r="H15" s="9">
        <f>IF(OR($A15="",$F15=""),"",ROUNDUP(MAX(0,$F15-IF($E15="",0,$E15)),0))</f>
        <v/>
      </c>
      <c r="I15" s="10">
        <f>IF($G15="","",$G15-TODAY())</f>
        <v/>
      </c>
      <c r="J15" s="11">
        <f>IF($A15="","",IF(AND($E15&lt;&gt;"",$E15=0),"Out of Stock",IF(AND($G15&lt;&gt;"",$G15&lt;TODAY()),"Expired",IF(AND($G15&lt;&gt;"",$G15-TODAY()&lt;=7),"Use Soon",IF(AND($E15&lt;&gt;"",$F15&lt;&gt;"",$F15&gt;0,$E15&lt;=$F15*0.3),"Low Stock","In Stock")))))</f>
        <v/>
      </c>
    </row>
    <row r="16" ht="22" customHeight="1">
      <c r="A16" s="5" t="inlineStr">
        <is>
          <t>Sour cream</t>
        </is>
      </c>
      <c r="B16" s="6" t="inlineStr">
        <is>
          <t>Dairy &amp; Eggs</t>
        </is>
      </c>
      <c r="C16" s="6" t="inlineStr">
        <is>
          <t>Refrigerator</t>
        </is>
      </c>
      <c r="D16" s="6" t="inlineStr">
        <is>
          <t>container</t>
        </is>
      </c>
      <c r="E16" s="7" t="n">
        <v>1</v>
      </c>
      <c r="F16" s="7" t="n">
        <v>1</v>
      </c>
      <c r="G16" s="12">
        <f>TODAY()-3</f>
        <v/>
      </c>
      <c r="H16" s="9">
        <f>IF(OR($A16="",$F16=""),"",ROUNDUP(MAX(0,$F16-IF($E16="",0,$E16)),0))</f>
        <v/>
      </c>
      <c r="I16" s="10">
        <f>IF($G16="","",$G16-TODAY())</f>
        <v/>
      </c>
      <c r="J16" s="11">
        <f>IF($A16="","",IF(AND($E16&lt;&gt;"",$E16=0),"Out of Stock",IF(AND($G16&lt;&gt;"",$G16&lt;TODAY()),"Expired",IF(AND($G16&lt;&gt;"",$G16-TODAY()&lt;=7),"Use Soon",IF(AND($E16&lt;&gt;"",$F16&lt;&gt;"",$F16&gt;0,$E16&lt;=$F16*0.3),"Low Stock","In Stock")))))</f>
        <v/>
      </c>
    </row>
    <row r="17" ht="22" customHeight="1">
      <c r="A17" s="5" t="inlineStr">
        <is>
          <t>Baby spinach</t>
        </is>
      </c>
      <c r="B17" s="6" t="inlineStr">
        <is>
          <t>Vegetables</t>
        </is>
      </c>
      <c r="C17" s="6" t="inlineStr">
        <is>
          <t>Refrigerator</t>
        </is>
      </c>
      <c r="D17" s="6" t="inlineStr">
        <is>
          <t>bag</t>
        </is>
      </c>
      <c r="E17" s="7" t="n">
        <v>1</v>
      </c>
      <c r="F17" s="7" t="n">
        <v>1</v>
      </c>
      <c r="G17" s="12">
        <f>TODAY()+1</f>
        <v/>
      </c>
      <c r="H17" s="9">
        <f>IF(OR($A17="",$F17=""),"",ROUNDUP(MAX(0,$F17-IF($E17="",0,$E17)),0))</f>
        <v/>
      </c>
      <c r="I17" s="10">
        <f>IF($G17="","",$G17-TODAY())</f>
        <v/>
      </c>
      <c r="J17" s="11">
        <f>IF($A17="","",IF(AND($E17&lt;&gt;"",$E17=0),"Out of Stock",IF(AND($G17&lt;&gt;"",$G17&lt;TODAY()),"Expired",IF(AND($G17&lt;&gt;"",$G17-TODAY()&lt;=7),"Use Soon",IF(AND($E17&lt;&gt;"",$F17&lt;&gt;"",$F17&gt;0,$E17&lt;=$F17*0.3),"Low Stock","In Stock")))))</f>
        <v/>
      </c>
    </row>
    <row r="18" ht="22" customHeight="1">
      <c r="A18" s="5" t="inlineStr">
        <is>
          <t>Bananas</t>
        </is>
      </c>
      <c r="B18" s="6" t="inlineStr">
        <is>
          <t>Fruit</t>
        </is>
      </c>
      <c r="C18" s="6" t="inlineStr">
        <is>
          <t>Counter</t>
        </is>
      </c>
      <c r="D18" s="6" t="inlineStr">
        <is>
          <t>bunch</t>
        </is>
      </c>
      <c r="E18" s="7" t="n">
        <v>1</v>
      </c>
      <c r="F18" s="7" t="n">
        <v>1</v>
      </c>
      <c r="G18" s="12">
        <f>TODAY()+2</f>
        <v/>
      </c>
      <c r="H18" s="9">
        <f>IF(OR($A18="",$F18=""),"",ROUNDUP(MAX(0,$F18-IF($E18="",0,$E18)),0))</f>
        <v/>
      </c>
      <c r="I18" s="10">
        <f>IF($G18="","",$G18-TODAY())</f>
        <v/>
      </c>
      <c r="J18" s="11">
        <f>IF($A18="","",IF(AND($E18&lt;&gt;"",$E18=0),"Out of Stock",IF(AND($G18&lt;&gt;"",$G18&lt;TODAY()),"Expired",IF(AND($G18&lt;&gt;"",$G18-TODAY()&lt;=7),"Use Soon",IF(AND($E18&lt;&gt;"",$F18&lt;&gt;"",$F18&gt;0,$E18&lt;=$F18*0.3),"Low Stock","In Stock")))))</f>
        <v/>
      </c>
    </row>
    <row r="19" ht="22" customHeight="1">
      <c r="A19" s="5" t="inlineStr">
        <is>
          <t>Chicken thighs, boneless</t>
        </is>
      </c>
      <c r="B19" s="6" t="inlineStr">
        <is>
          <t>Meat &amp; Poultry</t>
        </is>
      </c>
      <c r="C19" s="6" t="inlineStr">
        <is>
          <t>Freezer</t>
        </is>
      </c>
      <c r="D19" s="6" t="inlineStr">
        <is>
          <t>pound</t>
        </is>
      </c>
      <c r="E19" s="7" t="n">
        <v>0</v>
      </c>
      <c r="F19" s="7" t="n">
        <v>3</v>
      </c>
      <c r="G19" s="8" t="n"/>
      <c r="H19" s="9">
        <f>IF(OR($A19="",$F19=""),"",ROUNDUP(MAX(0,$F19-IF($E19="",0,$E19)),0))</f>
        <v/>
      </c>
      <c r="I19" s="10">
        <f>IF($G19="","",$G19-TODAY())</f>
        <v/>
      </c>
      <c r="J19" s="11">
        <f>IF($A19="","",IF(AND($E19&lt;&gt;"",$E19=0),"Out of Stock",IF(AND($G19&lt;&gt;"",$G19&lt;TODAY()),"Expired",IF(AND($G19&lt;&gt;"",$G19-TODAY()&lt;=7),"Use Soon",IF(AND($E19&lt;&gt;"",$F19&lt;&gt;"",$F19&gt;0,$E19&lt;=$F19*0.3),"Low Stock","In Stock")))))</f>
        <v/>
      </c>
    </row>
    <row r="20" ht="22" customHeight="1">
      <c r="A20" s="13" t="n"/>
      <c r="B20" s="13" t="n"/>
      <c r="C20" s="13" t="n"/>
      <c r="D20" s="13" t="n"/>
      <c r="E20" s="13" t="n"/>
      <c r="F20" s="13" t="n"/>
      <c r="G20" s="8" t="n"/>
      <c r="H20" s="9">
        <f>IF(OR($A20="",$F20=""),"",ROUNDUP(MAX(0,$F20-IF($E20="",0,$E20)),0))</f>
        <v/>
      </c>
      <c r="I20" s="10">
        <f>IF($G20="","",$G20-TODAY())</f>
        <v/>
      </c>
      <c r="J20" s="11">
        <f>IF($A20="","",IF(AND($E20&lt;&gt;"",$E20=0),"Out of Stock",IF(AND($G20&lt;&gt;"",$G20&lt;TODAY()),"Expired",IF(AND($G20&lt;&gt;"",$G20-TODAY()&lt;=7),"Use Soon",IF(AND($E20&lt;&gt;"",$F20&lt;&gt;"",$F20&gt;0,$E20&lt;=$F20*0.3),"Low Stock","In Stock")))))</f>
        <v/>
      </c>
    </row>
    <row r="21" ht="22" customHeight="1">
      <c r="A21" s="13" t="n"/>
      <c r="B21" s="13" t="n"/>
      <c r="C21" s="13" t="n"/>
      <c r="D21" s="13" t="n"/>
      <c r="E21" s="13" t="n"/>
      <c r="F21" s="13" t="n"/>
      <c r="G21" s="8" t="n"/>
      <c r="H21" s="9">
        <f>IF(OR($A21="",$F21=""),"",ROUNDUP(MAX(0,$F21-IF($E21="",0,$E21)),0))</f>
        <v/>
      </c>
      <c r="I21" s="10">
        <f>IF($G21="","",$G21-TODAY())</f>
        <v/>
      </c>
      <c r="J21" s="11">
        <f>IF($A21="","",IF(AND($E21&lt;&gt;"",$E21=0),"Out of Stock",IF(AND($G21&lt;&gt;"",$G21&lt;TODAY()),"Expired",IF(AND($G21&lt;&gt;"",$G21-TODAY()&lt;=7),"Use Soon",IF(AND($E21&lt;&gt;"",$F21&lt;&gt;"",$F21&gt;0,$E21&lt;=$F21*0.3),"Low Stock","In Stock")))))</f>
        <v/>
      </c>
    </row>
    <row r="22" ht="22" customHeight="1">
      <c r="A22" s="13" t="n"/>
      <c r="B22" s="13" t="n"/>
      <c r="C22" s="13" t="n"/>
      <c r="D22" s="13" t="n"/>
      <c r="E22" s="13" t="n"/>
      <c r="F22" s="13" t="n"/>
      <c r="G22" s="8" t="n"/>
      <c r="H22" s="9">
        <f>IF(OR($A22="",$F22=""),"",ROUNDUP(MAX(0,$F22-IF($E22="",0,$E22)),0))</f>
        <v/>
      </c>
      <c r="I22" s="10">
        <f>IF($G22="","",$G22-TODAY())</f>
        <v/>
      </c>
      <c r="J22" s="11">
        <f>IF($A22="","",IF(AND($E22&lt;&gt;"",$E22=0),"Out of Stock",IF(AND($G22&lt;&gt;"",$G22&lt;TODAY()),"Expired",IF(AND($G22&lt;&gt;"",$G22-TODAY()&lt;=7),"Use Soon",IF(AND($E22&lt;&gt;"",$F22&lt;&gt;"",$F22&gt;0,$E22&lt;=$F22*0.3),"Low Stock","In Stock")))))</f>
        <v/>
      </c>
    </row>
    <row r="23" ht="22" customHeight="1">
      <c r="A23" s="13" t="n"/>
      <c r="B23" s="13" t="n"/>
      <c r="C23" s="13" t="n"/>
      <c r="D23" s="13" t="n"/>
      <c r="E23" s="13" t="n"/>
      <c r="F23" s="13" t="n"/>
      <c r="G23" s="8" t="n"/>
      <c r="H23" s="9">
        <f>IF(OR($A23="",$F23=""),"",ROUNDUP(MAX(0,$F23-IF($E23="",0,$E23)),0))</f>
        <v/>
      </c>
      <c r="I23" s="10">
        <f>IF($G23="","",$G23-TODAY())</f>
        <v/>
      </c>
      <c r="J23" s="11">
        <f>IF($A23="","",IF(AND($E23&lt;&gt;"",$E23=0),"Out of Stock",IF(AND($G23&lt;&gt;"",$G23&lt;TODAY()),"Expired",IF(AND($G23&lt;&gt;"",$G23-TODAY()&lt;=7),"Use Soon",IF(AND($E23&lt;&gt;"",$F23&lt;&gt;"",$F23&gt;0,$E23&lt;=$F23*0.3),"Low Stock","In Stock")))))</f>
        <v/>
      </c>
    </row>
    <row r="24" ht="22" customHeight="1">
      <c r="A24" s="13" t="n"/>
      <c r="B24" s="13" t="n"/>
      <c r="C24" s="13" t="n"/>
      <c r="D24" s="13" t="n"/>
      <c r="E24" s="13" t="n"/>
      <c r="F24" s="13" t="n"/>
      <c r="G24" s="8" t="n"/>
      <c r="H24" s="9">
        <f>IF(OR($A24="",$F24=""),"",ROUNDUP(MAX(0,$F24-IF($E24="",0,$E24)),0))</f>
        <v/>
      </c>
      <c r="I24" s="10">
        <f>IF($G24="","",$G24-TODAY())</f>
        <v/>
      </c>
      <c r="J24" s="11">
        <f>IF($A24="","",IF(AND($E24&lt;&gt;"",$E24=0),"Out of Stock",IF(AND($G24&lt;&gt;"",$G24&lt;TODAY()),"Expired",IF(AND($G24&lt;&gt;"",$G24-TODAY()&lt;=7),"Use Soon",IF(AND($E24&lt;&gt;"",$F24&lt;&gt;"",$F24&gt;0,$E24&lt;=$F24*0.3),"Low Stock","In Stock")))))</f>
        <v/>
      </c>
    </row>
    <row r="25" ht="22" customHeight="1">
      <c r="A25" s="13" t="n"/>
      <c r="B25" s="13" t="n"/>
      <c r="C25" s="13" t="n"/>
      <c r="D25" s="13" t="n"/>
      <c r="E25" s="13" t="n"/>
      <c r="F25" s="13" t="n"/>
      <c r="G25" s="8" t="n"/>
      <c r="H25" s="9">
        <f>IF(OR($A25="",$F25=""),"",ROUNDUP(MAX(0,$F25-IF($E25="",0,$E25)),0))</f>
        <v/>
      </c>
      <c r="I25" s="10">
        <f>IF($G25="","",$G25-TODAY())</f>
        <v/>
      </c>
      <c r="J25" s="11">
        <f>IF($A25="","",IF(AND($E25&lt;&gt;"",$E25=0),"Out of Stock",IF(AND($G25&lt;&gt;"",$G25&lt;TODAY()),"Expired",IF(AND($G25&lt;&gt;"",$G25-TODAY()&lt;=7),"Use Soon",IF(AND($E25&lt;&gt;"",$F25&lt;&gt;"",$F25&gt;0,$E25&lt;=$F25*0.3),"Low Stock","In Stock")))))</f>
        <v/>
      </c>
    </row>
    <row r="26" ht="22" customHeight="1">
      <c r="A26" s="13" t="n"/>
      <c r="B26" s="13" t="n"/>
      <c r="C26" s="13" t="n"/>
      <c r="D26" s="13" t="n"/>
      <c r="E26" s="13" t="n"/>
      <c r="F26" s="13" t="n"/>
      <c r="G26" s="8" t="n"/>
      <c r="H26" s="9">
        <f>IF(OR($A26="",$F26=""),"",ROUNDUP(MAX(0,$F26-IF($E26="",0,$E26)),0))</f>
        <v/>
      </c>
      <c r="I26" s="10">
        <f>IF($G26="","",$G26-TODAY())</f>
        <v/>
      </c>
      <c r="J26" s="11">
        <f>IF($A26="","",IF(AND($E26&lt;&gt;"",$E26=0),"Out of Stock",IF(AND($G26&lt;&gt;"",$G26&lt;TODAY()),"Expired",IF(AND($G26&lt;&gt;"",$G26-TODAY()&lt;=7),"Use Soon",IF(AND($E26&lt;&gt;"",$F26&lt;&gt;"",$F26&gt;0,$E26&lt;=$F26*0.3),"Low Stock","In Stock")))))</f>
        <v/>
      </c>
    </row>
    <row r="27" ht="22" customHeight="1">
      <c r="A27" s="13" t="n"/>
      <c r="B27" s="13" t="n"/>
      <c r="C27" s="13" t="n"/>
      <c r="D27" s="13" t="n"/>
      <c r="E27" s="13" t="n"/>
      <c r="F27" s="13" t="n"/>
      <c r="G27" s="8" t="n"/>
      <c r="H27" s="9">
        <f>IF(OR($A27="",$F27=""),"",ROUNDUP(MAX(0,$F27-IF($E27="",0,$E27)),0))</f>
        <v/>
      </c>
      <c r="I27" s="10">
        <f>IF($G27="","",$G27-TODAY())</f>
        <v/>
      </c>
      <c r="J27" s="11">
        <f>IF($A27="","",IF(AND($E27&lt;&gt;"",$E27=0),"Out of Stock",IF(AND($G27&lt;&gt;"",$G27&lt;TODAY()),"Expired",IF(AND($G27&lt;&gt;"",$G27-TODAY()&lt;=7),"Use Soon",IF(AND($E27&lt;&gt;"",$F27&lt;&gt;"",$F27&gt;0,$E27&lt;=$F27*0.3),"Low Stock","In Stock")))))</f>
        <v/>
      </c>
    </row>
    <row r="28" ht="22" customHeight="1">
      <c r="A28" s="13" t="n"/>
      <c r="B28" s="13" t="n"/>
      <c r="C28" s="13" t="n"/>
      <c r="D28" s="13" t="n"/>
      <c r="E28" s="13" t="n"/>
      <c r="F28" s="13" t="n"/>
      <c r="G28" s="8" t="n"/>
      <c r="H28" s="9">
        <f>IF(OR($A28="",$F28=""),"",ROUNDUP(MAX(0,$F28-IF($E28="",0,$E28)),0))</f>
        <v/>
      </c>
      <c r="I28" s="10">
        <f>IF($G28="","",$G28-TODAY())</f>
        <v/>
      </c>
      <c r="J28" s="11">
        <f>IF($A28="","",IF(AND($E28&lt;&gt;"",$E28=0),"Out of Stock",IF(AND($G28&lt;&gt;"",$G28&lt;TODAY()),"Expired",IF(AND($G28&lt;&gt;"",$G28-TODAY()&lt;=7),"Use Soon",IF(AND($E28&lt;&gt;"",$F28&lt;&gt;"",$F28&gt;0,$E28&lt;=$F28*0.3),"Low Stock","In Stock")))))</f>
        <v/>
      </c>
    </row>
    <row r="29" ht="22" customHeight="1">
      <c r="A29" s="13" t="n"/>
      <c r="B29" s="13" t="n"/>
      <c r="C29" s="13" t="n"/>
      <c r="D29" s="13" t="n"/>
      <c r="E29" s="13" t="n"/>
      <c r="F29" s="13" t="n"/>
      <c r="G29" s="8" t="n"/>
      <c r="H29" s="9">
        <f>IF(OR($A29="",$F29=""),"",ROUNDUP(MAX(0,$F29-IF($E29="",0,$E29)),0))</f>
        <v/>
      </c>
      <c r="I29" s="10">
        <f>IF($G29="","",$G29-TODAY())</f>
        <v/>
      </c>
      <c r="J29" s="11">
        <f>IF($A29="","",IF(AND($E29&lt;&gt;"",$E29=0),"Out of Stock",IF(AND($G29&lt;&gt;"",$G29&lt;TODAY()),"Expired",IF(AND($G29&lt;&gt;"",$G29-TODAY()&lt;=7),"Use Soon",IF(AND($E29&lt;&gt;"",$F29&lt;&gt;"",$F29&gt;0,$E29&lt;=$F29*0.3),"Low Stock","In Stock")))))</f>
        <v/>
      </c>
    </row>
    <row r="30" ht="22" customHeight="1">
      <c r="A30" s="13" t="n"/>
      <c r="B30" s="13" t="n"/>
      <c r="C30" s="13" t="n"/>
      <c r="D30" s="13" t="n"/>
      <c r="E30" s="13" t="n"/>
      <c r="F30" s="13" t="n"/>
      <c r="G30" s="8" t="n"/>
      <c r="H30" s="9">
        <f>IF(OR($A30="",$F30=""),"",ROUNDUP(MAX(0,$F30-IF($E30="",0,$E30)),0))</f>
        <v/>
      </c>
      <c r="I30" s="10">
        <f>IF($G30="","",$G30-TODAY())</f>
        <v/>
      </c>
      <c r="J30" s="11">
        <f>IF($A30="","",IF(AND($E30&lt;&gt;"",$E30=0),"Out of Stock",IF(AND($G30&lt;&gt;"",$G30&lt;TODAY()),"Expired",IF(AND($G30&lt;&gt;"",$G30-TODAY()&lt;=7),"Use Soon",IF(AND($E30&lt;&gt;"",$F30&lt;&gt;"",$F30&gt;0,$E30&lt;=$F30*0.3),"Low Stock","In Stock")))))</f>
        <v/>
      </c>
    </row>
    <row r="31" ht="22" customHeight="1">
      <c r="A31" s="13" t="n"/>
      <c r="B31" s="13" t="n"/>
      <c r="C31" s="13" t="n"/>
      <c r="D31" s="13" t="n"/>
      <c r="E31" s="13" t="n"/>
      <c r="F31" s="13" t="n"/>
      <c r="G31" s="8" t="n"/>
      <c r="H31" s="9">
        <f>IF(OR($A31="",$F31=""),"",ROUNDUP(MAX(0,$F31-IF($E31="",0,$E31)),0))</f>
        <v/>
      </c>
      <c r="I31" s="10">
        <f>IF($G31="","",$G31-TODAY())</f>
        <v/>
      </c>
      <c r="J31" s="11">
        <f>IF($A31="","",IF(AND($E31&lt;&gt;"",$E31=0),"Out of Stock",IF(AND($G31&lt;&gt;"",$G31&lt;TODAY()),"Expired",IF(AND($G31&lt;&gt;"",$G31-TODAY()&lt;=7),"Use Soon",IF(AND($E31&lt;&gt;"",$F31&lt;&gt;"",$F31&gt;0,$E31&lt;=$F31*0.3),"Low Stock","In Stock")))))</f>
        <v/>
      </c>
    </row>
    <row r="32" ht="22" customHeight="1">
      <c r="A32" s="13" t="n"/>
      <c r="B32" s="13" t="n"/>
      <c r="C32" s="13" t="n"/>
      <c r="D32" s="13" t="n"/>
      <c r="E32" s="13" t="n"/>
      <c r="F32" s="13" t="n"/>
      <c r="G32" s="8" t="n"/>
      <c r="H32" s="9">
        <f>IF(OR($A32="",$F32=""),"",ROUNDUP(MAX(0,$F32-IF($E32="",0,$E32)),0))</f>
        <v/>
      </c>
      <c r="I32" s="10">
        <f>IF($G32="","",$G32-TODAY())</f>
        <v/>
      </c>
      <c r="J32" s="11">
        <f>IF($A32="","",IF(AND($E32&lt;&gt;"",$E32=0),"Out of Stock",IF(AND($G32&lt;&gt;"",$G32&lt;TODAY()),"Expired",IF(AND($G32&lt;&gt;"",$G32-TODAY()&lt;=7),"Use Soon",IF(AND($E32&lt;&gt;"",$F32&lt;&gt;"",$F32&gt;0,$E32&lt;=$F32*0.3),"Low Stock","In Stock")))))</f>
        <v/>
      </c>
    </row>
    <row r="33" ht="22" customHeight="1">
      <c r="A33" s="13" t="n"/>
      <c r="B33" s="13" t="n"/>
      <c r="C33" s="13" t="n"/>
      <c r="D33" s="13" t="n"/>
      <c r="E33" s="13" t="n"/>
      <c r="F33" s="13" t="n"/>
      <c r="G33" s="8" t="n"/>
      <c r="H33" s="9">
        <f>IF(OR($A33="",$F33=""),"",ROUNDUP(MAX(0,$F33-IF($E33="",0,$E33)),0))</f>
        <v/>
      </c>
      <c r="I33" s="10">
        <f>IF($G33="","",$G33-TODAY())</f>
        <v/>
      </c>
      <c r="J33" s="11">
        <f>IF($A33="","",IF(AND($E33&lt;&gt;"",$E33=0),"Out of Stock",IF(AND($G33&lt;&gt;"",$G33&lt;TODAY()),"Expired",IF(AND($G33&lt;&gt;"",$G33-TODAY()&lt;=7),"Use Soon",IF(AND($E33&lt;&gt;"",$F33&lt;&gt;"",$F33&gt;0,$E33&lt;=$F33*0.3),"Low Stock","In Stock")))))</f>
        <v/>
      </c>
    </row>
    <row r="34" ht="22" customHeight="1">
      <c r="A34" s="13" t="n"/>
      <c r="B34" s="13" t="n"/>
      <c r="C34" s="13" t="n"/>
      <c r="D34" s="13" t="n"/>
      <c r="E34" s="13" t="n"/>
      <c r="F34" s="13" t="n"/>
      <c r="G34" s="8" t="n"/>
      <c r="H34" s="9">
        <f>IF(OR($A34="",$F34=""),"",ROUNDUP(MAX(0,$F34-IF($E34="",0,$E34)),0))</f>
        <v/>
      </c>
      <c r="I34" s="10">
        <f>IF($G34="","",$G34-TODAY())</f>
        <v/>
      </c>
      <c r="J34" s="11">
        <f>IF($A34="","",IF(AND($E34&lt;&gt;"",$E34=0),"Out of Stock",IF(AND($G34&lt;&gt;"",$G34&lt;TODAY()),"Expired",IF(AND($G34&lt;&gt;"",$G34-TODAY()&lt;=7),"Use Soon",IF(AND($E34&lt;&gt;"",$F34&lt;&gt;"",$F34&gt;0,$E34&lt;=$F34*0.3),"Low Stock","In Stock")))))</f>
        <v/>
      </c>
    </row>
    <row r="35" ht="22" customHeight="1">
      <c r="A35" s="13" t="n"/>
      <c r="B35" s="13" t="n"/>
      <c r="C35" s="13" t="n"/>
      <c r="D35" s="13" t="n"/>
      <c r="E35" s="13" t="n"/>
      <c r="F35" s="13" t="n"/>
      <c r="G35" s="8" t="n"/>
      <c r="H35" s="9">
        <f>IF(OR($A35="",$F35=""),"",ROUNDUP(MAX(0,$F35-IF($E35="",0,$E35)),0))</f>
        <v/>
      </c>
      <c r="I35" s="10">
        <f>IF($G35="","",$G35-TODAY())</f>
        <v/>
      </c>
      <c r="J35" s="11">
        <f>IF($A35="","",IF(AND($E35&lt;&gt;"",$E35=0),"Out of Stock",IF(AND($G35&lt;&gt;"",$G35&lt;TODAY()),"Expired",IF(AND($G35&lt;&gt;"",$G35-TODAY()&lt;=7),"Use Soon",IF(AND($E35&lt;&gt;"",$F35&lt;&gt;"",$F35&gt;0,$E35&lt;=$F35*0.3),"Low Stock","In Stock")))))</f>
        <v/>
      </c>
    </row>
    <row r="37" ht="22" customHeight="1">
      <c r="A37" s="14" t="inlineStr">
        <is>
          <t>THIS IS ONE TAB OF AN ELEVEN-TAB SYSTEM</t>
        </is>
      </c>
    </row>
    <row r="38" ht="64" customHeight="1">
      <c r="A38" s="15" t="inlineStr">
        <is>
          <t>This starter flags what is low and what is close to its date. The full Kitchen &amp; Pantry Inventory Workbook takes it from there: it WRITES your shopping list for you (grouped in your own category order, with an estimated total) and your use-it-up list (soonest first), prices your shelves, adds a freezer log that looks up recommended use-by dates, a price book that remembers your best price ever, a waste log, a dashboard, and a 73-food storage life reference — eleven tabs (Excel &amp; Google Sheets) plus three PDF guides.</t>
        </is>
      </c>
    </row>
    <row r="39" ht="22" customHeight="1">
      <c r="A39" s="16" t="inlineStr">
        <is>
          <t>➜  Get the full workbook at ardentworkshop.com</t>
        </is>
      </c>
      <c r="B39" s="17" t="n"/>
      <c r="C39" s="17" t="n"/>
      <c r="D39" s="17" t="n"/>
      <c r="E39" s="17" t="n"/>
      <c r="F39" s="17" t="n"/>
      <c r="G39" s="17" t="n"/>
      <c r="H39" s="17" t="n"/>
      <c r="I39" s="17" t="n"/>
      <c r="J39" s="17" t="n"/>
    </row>
    <row r="41" ht="46" customHeight="1">
      <c r="A41" s="18" t="inlineStr">
        <is>
          <t>© Ardent Workshop LLC. Free to use; please don't resell or redistribute. A kitchen record, not food-safety, medical, or nutritional advice — a date this file calculates is a prompt to go and look at something, never a verdict on whether it is safe. When in doubt, throw it out.</t>
        </is>
      </c>
    </row>
  </sheetData>
  <mergeCells count="7">
    <mergeCell ref="A1:J1"/>
    <mergeCell ref="A37:J37"/>
    <mergeCell ref="A3:J3"/>
    <mergeCell ref="A39:J39"/>
    <mergeCell ref="A38:J38"/>
    <mergeCell ref="A2:J2"/>
    <mergeCell ref="A41:J41"/>
  </mergeCells>
  <conditionalFormatting sqref="J6:J35">
    <cfRule type="cellIs" priority="1" operator="equal" dxfId="0">
      <formula>"In Stock"</formula>
    </cfRule>
    <cfRule type="cellIs" priority="2" operator="equal" dxfId="1">
      <formula>"Low Stock"</formula>
    </cfRule>
    <cfRule type="cellIs" priority="3" operator="equal" dxfId="1">
      <formula>"Use Soon"</formula>
    </cfRule>
    <cfRule type="cellIs" priority="4" operator="equal" dxfId="2">
      <formula>"Out of Stock"</formula>
    </cfRule>
    <cfRule type="cellIs" priority="5" operator="equal" dxfId="2">
      <formula>"Expired"</formula>
    </cfRule>
  </conditionalFormatting>
  <dataValidations count="1">
    <dataValidation sqref="D6:D35" showDropDown="0" showInputMessage="0" showErrorMessage="0" allowBlank="1" type="list">
      <formula1>"bag,bottle,box,can,carton,container,dozen,gallon,head,jar,loaf,package,piece,pint,pound,tub,unit"</formula1>
    </dataValidation>
  </dataValidations>
  <hyperlinks>
    <hyperlink xmlns:r="http://schemas.openxmlformats.org/officeDocument/2006/relationships" ref="A39" r:id="rId1"/>
  </hyperlinks>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Ardent Workshop</dc:creator>
  <dc:title xmlns:dc="http://purl.org/dc/elements/1.1/">Pantry Inventory Starter — free, by Ardent Workshop</dc:title>
  <dc:subject xmlns:dc="http://purl.org/dc/elements/1.1/">Free one-tab pantry inventory starter: list what you have and how much you want to keep on hand, and it works out how many to buy, the days left on the date, and flags each item In Stock, Low Stock, Out of Stock, Use Soon or Expired. A free taste of The Kitchen &amp; Pantry Inventory Workbook.</dc:subject>
  <dc:language xmlns:dc="http://purl.org/dc/elements/1.1/">en-US</dc:language>
  <dcterms:created xmlns:dcterms="http://purl.org/dc/terms/" xmlns:xsi="http://www.w3.org/2001/XMLSchema-instance" xsi:type="dcterms:W3CDTF">2026-08-05T00:00:00Z</dcterms:created>
  <dcterms:modified xmlns:dcterms="http://purl.org/dc/terms/" xmlns:xsi="http://www.w3.org/2001/XMLSchema-instance" xsi:type="dcterms:W3CDTF">2026-08-05T00:00:00Z</dcterms:modified>
  <cp:keywords>pantry inventory, kitchen inventory, pantry inventory template, food inventory, expiration tracker, pantry organization, shopping list</cp:keywords>
</cp:coreProperties>
</file>