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Caught Up" sheetId="1" state="visible" r:id="rId1"/>
  </sheets>
  <definedNames/>
  <calcPr calcId="124519" fullCalcOnLoad="1"/>
</workbook>
</file>

<file path=xl/styles.xml><?xml version="1.0" encoding="utf-8"?>
<styleSheet xmlns="http://schemas.openxmlformats.org/spreadsheetml/2006/main">
  <numFmts count="0"/>
  <fonts count="15">
    <font>
      <name val="Calibri"/>
      <family val="2"/>
      <color theme="1"/>
      <sz val="11"/>
      <scheme val="minor"/>
    </font>
    <font>
      <name val="Calibri"/>
      <b val="1"/>
      <color rgb="00FFFFFF"/>
      <sz val="14"/>
    </font>
    <font>
      <name val="Calibri"/>
      <color rgb="001A2744"/>
      <sz val="11"/>
    </font>
    <font>
      <name val="Calibri"/>
      <b val="1"/>
      <color rgb="001F6A78"/>
      <sz val="10"/>
    </font>
    <font>
      <name val="Calibri"/>
      <b val="1"/>
      <color rgb="001A2744"/>
      <sz val="11"/>
    </font>
    <font>
      <name val="Calibri"/>
      <b val="1"/>
      <color rgb="001A2744"/>
      <sz val="10.5"/>
    </font>
    <font>
      <name val="Calibri"/>
      <b val="1"/>
      <color rgb="001A2744"/>
      <sz val="13"/>
    </font>
    <font>
      <name val="Calibri"/>
      <i val="1"/>
      <color rgb="005C6470"/>
      <sz val="9"/>
    </font>
    <font>
      <name val="Calibri"/>
      <b val="1"/>
      <color rgb="00FFFFFF"/>
      <sz val="10"/>
    </font>
    <font>
      <name val="Calibri"/>
      <color rgb="005C6470"/>
      <sz val="9"/>
    </font>
    <font>
      <name val="Calibri"/>
      <color rgb="002A2F3A"/>
      <sz val="10"/>
    </font>
    <font>
      <name val="Calibri"/>
      <b val="1"/>
      <color rgb="001F6A78"/>
      <sz val="10.5"/>
    </font>
    <font>
      <name val="Calibri"/>
      <i val="1"/>
      <color rgb="005C6470"/>
      <sz val="9.5"/>
    </font>
    <font>
      <name val="Calibri"/>
      <b val="1"/>
      <color rgb="001F6A78"/>
      <sz val="10.5"/>
      <u val="single"/>
    </font>
    <font>
      <name val="Calibri"/>
      <color rgb="005C6470"/>
      <sz val="8.5"/>
    </font>
  </fonts>
  <fills count="8">
    <fill>
      <patternFill/>
    </fill>
    <fill>
      <patternFill patternType="gray125"/>
    </fill>
    <fill>
      <patternFill patternType="solid">
        <fgColor rgb="001A2744"/>
      </patternFill>
    </fill>
    <fill>
      <patternFill patternType="solid">
        <fgColor rgb="00FDF1DD"/>
      </patternFill>
    </fill>
    <fill>
      <patternFill patternType="solid">
        <fgColor rgb="00EAF3F4"/>
      </patternFill>
    </fill>
    <fill>
      <patternFill patternType="solid">
        <fgColor rgb="00CFE6E8"/>
      </patternFill>
    </fill>
    <fill>
      <patternFill patternType="solid">
        <fgColor rgb="00F4F2EE"/>
      </patternFill>
    </fill>
    <fill>
      <patternFill patternType="solid">
        <fgColor rgb="00FEF6E9"/>
      </patternFill>
    </fill>
  </fills>
  <borders count="6">
    <border>
      <left/>
      <right/>
      <top/>
      <bottom/>
      <diagonal/>
    </border>
    <border>
      <left style="thin">
        <color rgb="00E5E1D8"/>
      </left>
      <right style="thin">
        <color rgb="00E5E1D8"/>
      </right>
      <top style="thin">
        <color rgb="00E5E1D8"/>
      </top>
      <bottom style="thin">
        <color rgb="00E5E1D8"/>
      </bottom>
    </border>
    <border>
      <left/>
      <right/>
      <top style="thin">
        <color rgb="00E5E1D8"/>
      </top>
      <bottom/>
      <diagonal/>
    </border>
    <border>
      <left/>
      <right style="thin">
        <color rgb="00E5E1D8"/>
      </right>
      <top style="thin">
        <color rgb="00E5E1D8"/>
      </top>
      <bottom/>
      <diagonal/>
    </border>
    <border>
      <left/>
      <right style="thin">
        <color rgb="00E5E1D8"/>
      </right>
      <top style="thin">
        <color rgb="00E5E1D8"/>
      </top>
      <bottom style="thin">
        <color rgb="00E5E1D8"/>
      </bottom>
      <diagonal/>
    </border>
    <border>
      <bottom style="thin">
        <color rgb="00E5E1D8"/>
      </bottom>
    </border>
  </borders>
  <cellStyleXfs count="1">
    <xf numFmtId="0" fontId="0" fillId="0" borderId="0"/>
  </cellStyleXfs>
  <cellXfs count="19">
    <xf numFmtId="0" fontId="0" fillId="0" borderId="0" pivotButton="0" quotePrefix="0" xfId="0"/>
    <xf numFmtId="0" fontId="1" fillId="2" borderId="0" applyAlignment="1" pivotButton="0" quotePrefix="0" xfId="0">
      <alignment vertical="center"/>
    </xf>
    <xf numFmtId="0" fontId="3" fillId="0" borderId="0" applyAlignment="1" pivotButton="0" quotePrefix="0" xfId="0">
      <alignment vertical="center" wrapText="1"/>
    </xf>
    <xf numFmtId="0" fontId="4" fillId="3" borderId="0" applyAlignment="1" pivotButton="0" quotePrefix="0" xfId="0">
      <alignment horizontal="left" vertical="center"/>
    </xf>
    <xf numFmtId="0" fontId="5" fillId="4" borderId="0" applyAlignment="1" pivotButton="0" quotePrefix="0" xfId="0">
      <alignment horizontal="left" vertical="center"/>
    </xf>
    <xf numFmtId="1" fontId="6" fillId="5" borderId="1" applyAlignment="1" pivotButton="0" quotePrefix="0" xfId="0">
      <alignment horizontal="center" vertical="center"/>
    </xf>
    <xf numFmtId="0" fontId="0" fillId="0" borderId="4" pivotButton="0" quotePrefix="0" xfId="0"/>
    <xf numFmtId="0" fontId="7" fillId="4" borderId="0" applyAlignment="1" pivotButton="0" quotePrefix="0" xfId="0">
      <alignment horizontal="left" vertical="center"/>
    </xf>
    <xf numFmtId="0" fontId="8" fillId="2" borderId="0" applyAlignment="1" pivotButton="0" quotePrefix="0" xfId="0">
      <alignment horizontal="center" vertical="center" wrapText="1"/>
    </xf>
    <xf numFmtId="0" fontId="8" fillId="2" borderId="0" applyAlignment="1" pivotButton="0" quotePrefix="0" xfId="0">
      <alignment horizontal="left" vertical="center" wrapText="1"/>
    </xf>
    <xf numFmtId="0" fontId="9" fillId="6" borderId="5" applyAlignment="1" pivotButton="0" quotePrefix="0" xfId="0">
      <alignment horizontal="center" vertical="center"/>
    </xf>
    <xf numFmtId="0" fontId="10" fillId="7" borderId="5" applyAlignment="1" pivotButton="0" quotePrefix="0" xfId="0">
      <alignment horizontal="left" vertical="center" wrapText="1"/>
    </xf>
    <xf numFmtId="0" fontId="10" fillId="7" borderId="5" applyAlignment="1" pivotButton="0" quotePrefix="0" xfId="0">
      <alignment horizontal="left" vertical="center"/>
    </xf>
    <xf numFmtId="1" fontId="10" fillId="7" borderId="5" applyAlignment="1" pivotButton="0" quotePrefix="0" xfId="0">
      <alignment horizontal="center" vertical="center"/>
    </xf>
    <xf numFmtId="1" fontId="11" fillId="5" borderId="5" applyAlignment="1" pivotButton="0" quotePrefix="0" xfId="0">
      <alignment horizontal="center" vertical="center"/>
    </xf>
    <xf numFmtId="0" fontId="3" fillId="5" borderId="5" applyAlignment="1" pivotButton="0" quotePrefix="0" xfId="0">
      <alignment horizontal="left" vertical="center"/>
    </xf>
    <xf numFmtId="0" fontId="12" fillId="0" borderId="0" applyAlignment="1" pivotButton="0" quotePrefix="0" xfId="0">
      <alignment vertical="top" wrapText="1"/>
    </xf>
    <xf numFmtId="0" fontId="13" fillId="4" borderId="0" applyAlignment="1" pivotButton="0" quotePrefix="0" xfId="0">
      <alignment vertical="center" wrapText="1"/>
    </xf>
    <xf numFmtId="0" fontId="14" fillId="0" borderId="0" applyAlignment="1" pivotButton="0" quotePrefix="0" xfId="0">
      <alignment vertical="top" wrapText="1"/>
    </xf>
  </cellXfs>
  <cellStyles count="1">
    <cellStyle name="Normal" xfId="0" builtinId="0" hidden="0"/>
  </cellStyles>
  <dxfs count="4">
    <dxf>
      <fill>
        <patternFill patternType="solid">
          <fgColor rgb="00DAEEDA"/>
          <bgColor rgb="00DAEEDA"/>
        </patternFill>
      </fill>
    </dxf>
    <dxf>
      <fill>
        <patternFill patternType="solid">
          <fgColor rgb="00FDF1DD"/>
          <bgColor rgb="00FDF1DD"/>
        </patternFill>
      </fill>
    </dxf>
    <dxf>
      <fill>
        <patternFill patternType="solid">
          <fgColor rgb="00EAF3F4"/>
          <bgColor rgb="00EAF3F4"/>
        </patternFill>
      </fill>
    </dxf>
    <dxf>
      <fill>
        <patternFill patternType="solid">
          <fgColor rgb="00F4F2EE"/>
          <bgColor rgb="00F4F2EE"/>
        </patternFill>
      </fill>
    </dxf>
  </dxf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Relationships xmlns="http://schemas.openxmlformats.org/package/2006/relationships"><Relationship Type="http://schemas.openxmlformats.org/officeDocument/2006/relationships/hyperlink" Target="https://www.ardentworkshop.com/products/manhwa-manhua-tracker/?utm_source=lite_starter&amp;utm_medium=product&amp;utm_campaign=manhwa_manhua_tracker&amp;utm_content=starter_xlsx_cta" TargetMode="External" Id="rId1"/></Relationships>
</file>

<file path=xl/worksheets/sheet1.xml><?xml version="1.0" encoding="utf-8"?>
<worksheet xmlns="http://schemas.openxmlformats.org/spreadsheetml/2006/main">
  <sheetPr>
    <outlinePr summaryBelow="1" summaryRight="1"/>
    <pageSetUpPr/>
  </sheetPr>
  <dimension ref="A1:K53"/>
  <sheetViews>
    <sheetView showGridLines="0" workbookViewId="0">
      <pane xSplit="2" ySplit="7" topLeftCell="C8" activePane="bottomRight" state="frozen"/>
      <selection pane="topRight"/>
      <selection pane="bottomLeft"/>
      <selection pane="bottomRight" activeCell="A1" sqref="A1"/>
    </sheetView>
  </sheetViews>
  <sheetFormatPr baseColWidth="8" defaultRowHeight="15"/>
  <cols>
    <col width="4" customWidth="1" min="1" max="1"/>
    <col width="30" customWidth="1" min="2" max="2"/>
    <col width="17" customWidth="1" min="3" max="3"/>
    <col width="18" customWidth="1" min="4" max="4"/>
    <col width="10" customWidth="1" min="5" max="5"/>
    <col width="10" customWidth="1" min="6" max="6"/>
    <col width="8" customWidth="1" min="7" max="7"/>
    <col width="12" customWidth="1" min="8" max="8"/>
    <col width="12" customWidth="1" min="9" max="9"/>
    <col width="22" customWidth="1" min="10" max="10"/>
    <col width="34" customWidth="1" min="11" max="11"/>
  </cols>
  <sheetData>
    <row r="1" ht="26" customHeight="1">
      <c r="A1" s="1" t="inlineStr">
        <is>
          <t>MANHWA / MANHUA — CAUGHT-UP STARTER</t>
        </is>
      </c>
    </row>
    <row r="2" ht="50" customHeight="1">
      <c r="A2" s="2" t="inlineStr">
        <is>
          <t>A free one-tab starter from Ardent Workshop. Type Title, Origin, Where I Read, Raw Latest, Eng Latest and I'm On — the light-orange cells; Readable Left, Untranslated and Where You Stand calculate for you. Nothing here fetches or syncs anything: you type the three numbers yourself, whenever you happen to check. The eight example series below, their chapter counts, platforms and notes are all fictional. Clear the light-orange cells to start your own — and leave the rest of the row alone, because the calculated columns sit between them and go with a deleted row.</t>
        </is>
      </c>
    </row>
    <row r="3" ht="24" customHeight="1">
      <c r="A3" s="3" t="inlineStr">
        <is>
          <t>YOUR WHOLE LIST AT ONCE — computed from the rows below, nothing to add</t>
        </is>
      </c>
    </row>
    <row r="4" ht="22" customHeight="1">
      <c r="A4" s="4" t="inlineStr">
        <is>
          <t>Chapters you can read now</t>
        </is>
      </c>
      <c r="H4" s="5">
        <f>SUM(H8:H47)</f>
        <v/>
      </c>
      <c r="I4" s="6" t="n"/>
      <c r="J4" s="7" t="inlineStr">
        <is>
          <t>official English you haven't read yet, added up</t>
        </is>
      </c>
    </row>
    <row r="5" ht="22" customHeight="1">
      <c r="A5" s="4" t="inlineStr">
        <is>
          <t>Chapters that exist, untranslated</t>
        </is>
      </c>
      <c r="H5" s="5">
        <f>SUM(I8:I47)</f>
        <v/>
      </c>
      <c r="I5" s="6" t="n"/>
      <c r="J5" s="7" t="inlineStr">
        <is>
          <t>raw chapters nobody has translated for you yet</t>
        </is>
      </c>
    </row>
    <row r="6" ht="22" customHeight="1">
      <c r="A6" s="4" t="inlineStr">
        <is>
          <t>Series at the translation wall</t>
        </is>
      </c>
      <c r="H6" s="5">
        <f>COUNTIF(J8:J47,"At the translation wall")</f>
        <v/>
      </c>
      <c r="I6" s="6" t="n"/>
      <c r="J6" s="7" t="inlineStr">
        <is>
          <t>caught up to English, with the raws still ahead</t>
        </is>
      </c>
    </row>
    <row r="7" ht="30" customHeight="1">
      <c r="A7" s="8" t="inlineStr">
        <is>
          <t>#</t>
        </is>
      </c>
      <c r="B7" s="9" t="inlineStr">
        <is>
          <t>Title</t>
        </is>
      </c>
      <c r="C7" s="9" t="inlineStr">
        <is>
          <t>Origin</t>
        </is>
      </c>
      <c r="D7" s="9" t="inlineStr">
        <is>
          <t>Where I Read</t>
        </is>
      </c>
      <c r="E7" s="8" t="inlineStr">
        <is>
          <t>Raw Latest</t>
        </is>
      </c>
      <c r="F7" s="8" t="inlineStr">
        <is>
          <t>Eng Latest</t>
        </is>
      </c>
      <c r="G7" s="8" t="inlineStr">
        <is>
          <t>I'm On</t>
        </is>
      </c>
      <c r="H7" s="8" t="inlineStr">
        <is>
          <t>Readable Left</t>
        </is>
      </c>
      <c r="I7" s="8" t="inlineStr">
        <is>
          <t>Untranslated</t>
        </is>
      </c>
      <c r="J7" s="9" t="inlineStr">
        <is>
          <t>Where You Stand</t>
        </is>
      </c>
      <c r="K7" s="9" t="inlineStr">
        <is>
          <t>Notes</t>
        </is>
      </c>
    </row>
    <row r="8" ht="50" customHeight="1">
      <c r="A8" s="10" t="n">
        <v>1</v>
      </c>
      <c r="B8" s="11" t="inlineStr">
        <is>
          <t>The Ledger of the Ninth Gate</t>
        </is>
      </c>
      <c r="C8" s="12" t="inlineStr">
        <is>
          <t>Manhwa (Korea)</t>
        </is>
      </c>
      <c r="D8" s="12" t="inlineStr">
        <is>
          <t>Naver Webtoon (KR)</t>
        </is>
      </c>
      <c r="E8" s="13" t="n">
        <v>240</v>
      </c>
      <c r="F8" s="13" t="n">
        <v>178</v>
      </c>
      <c r="G8" s="13" t="n">
        <v>150</v>
      </c>
      <c r="H8" s="14">
        <f>IF(OR(F8="",G8=""),"",MAX(0,F8-G8))</f>
        <v/>
      </c>
      <c r="I8" s="14">
        <f>IF(OR(E8="",F8=""),"",MAX(0,E8-F8))</f>
        <v/>
      </c>
      <c r="J8" s="15">
        <f>IF(B8="","",IF(OR(E8="",F8="",G8=""),"Add numbers",IF(G8&gt;=E8,"Caught up to raws",IF(G8&gt;=F8,"At the translation wall","Behind English"))))</f>
        <v/>
      </c>
      <c r="K8" s="11" t="inlineStr">
        <is>
          <t>The accounting-clerk premise stops being a joke after about four chapters.</t>
        </is>
      </c>
    </row>
    <row r="9" ht="36" customHeight="1">
      <c r="A9" s="10" t="n">
        <v>2</v>
      </c>
      <c r="B9" s="11" t="inlineStr">
        <is>
          <t>My Sword Master Files Her Taxes</t>
        </is>
      </c>
      <c r="C9" s="12" t="inlineStr">
        <is>
          <t>Manhua (China)</t>
        </is>
      </c>
      <c r="D9" s="12" t="inlineStr">
        <is>
          <t>Bilibili Comics</t>
        </is>
      </c>
      <c r="E9" s="13" t="n">
        <v>310</v>
      </c>
      <c r="F9" s="13" t="n">
        <v>96</v>
      </c>
      <c r="G9" s="13" t="n">
        <v>96</v>
      </c>
      <c r="H9" s="14">
        <f>IF(OR(F9="",G9=""),"",MAX(0,F9-G9))</f>
        <v/>
      </c>
      <c r="I9" s="14">
        <f>IF(OR(E9="",F9=""),"",MAX(0,E9-F9))</f>
        <v/>
      </c>
      <c r="J9" s="15">
        <f>IF(B9="","",IF(OR(E9="",F9="",G9=""),"Add numbers",IF(G9&gt;=E9,"Caught up to raws",IF(G9&gt;=F9,"At the translation wall","Behind English"))))</f>
        <v/>
      </c>
      <c r="K9" s="11" t="inlineStr">
        <is>
          <t>The art is the draw; the fan translation group went quiet this spring.</t>
        </is>
      </c>
    </row>
    <row r="10" ht="36" customHeight="1">
      <c r="A10" s="10" t="n">
        <v>3</v>
      </c>
      <c r="B10" s="11" t="inlineStr">
        <is>
          <t>Saltwater Empress</t>
        </is>
      </c>
      <c r="C10" s="12" t="inlineStr">
        <is>
          <t>Manhwa (Korea)</t>
        </is>
      </c>
      <c r="D10" s="12" t="inlineStr">
        <is>
          <t>Tappytoon</t>
        </is>
      </c>
      <c r="E10" s="13" t="n">
        <v>154</v>
      </c>
      <c r="F10" s="13" t="n">
        <v>154</v>
      </c>
      <c r="G10" s="13" t="n">
        <v>121</v>
      </c>
      <c r="H10" s="14">
        <f>IF(OR(F10="",G10=""),"",MAX(0,F10-G10))</f>
        <v/>
      </c>
      <c r="I10" s="14">
        <f>IF(OR(E10="",F10=""),"",MAX(0,E10-F10))</f>
        <v/>
      </c>
      <c r="J10" s="15">
        <f>IF(B10="","",IF(OR(E10="",F10="",G10=""),"Add numbers",IF(G10&gt;=E10,"Caught up to raws",IF(G10&gt;=F10,"At the translation wall","Behind English"))))</f>
        <v/>
      </c>
      <c r="K10" s="11" t="inlineStr">
        <is>
          <t>Simulpub — English is level with the raws, which is rare.</t>
        </is>
      </c>
    </row>
    <row r="11" ht="36" customHeight="1">
      <c r="A11" s="10" t="n">
        <v>4</v>
      </c>
      <c r="B11" s="11" t="inlineStr">
        <is>
          <t>The Duke Keeps Bees</t>
        </is>
      </c>
      <c r="C11" s="12" t="inlineStr">
        <is>
          <t>Manhwa (Korea)</t>
        </is>
      </c>
      <c r="D11" s="12" t="inlineStr">
        <is>
          <t>Manta</t>
        </is>
      </c>
      <c r="E11" s="13" t="n">
        <v>96</v>
      </c>
      <c r="F11" s="13" t="n">
        <v>96</v>
      </c>
      <c r="G11" s="13" t="n">
        <v>96</v>
      </c>
      <c r="H11" s="14">
        <f>IF(OR(F11="",G11=""),"",MAX(0,F11-G11))</f>
        <v/>
      </c>
      <c r="I11" s="14">
        <f>IF(OR(E11="",F11=""),"",MAX(0,E11-F11))</f>
        <v/>
      </c>
      <c r="J11" s="15">
        <f>IF(B11="","",IF(OR(E11="",F11="",G11=""),"Add numbers",IF(G11&gt;=E11,"Caught up to raws",IF(G11&gt;=F11,"At the translation wall","Behind English"))))</f>
        <v/>
      </c>
      <c r="K11" s="11" t="inlineStr">
        <is>
          <t>Caught up to both. Season two already has a return date.</t>
        </is>
      </c>
    </row>
    <row r="12" ht="36" customHeight="1">
      <c r="A12" s="10" t="n">
        <v>5</v>
      </c>
      <c r="B12" s="11" t="inlineStr">
        <is>
          <t>Nine Lanterns for a Borrowed Name</t>
        </is>
      </c>
      <c r="C12" s="12" t="inlineStr">
        <is>
          <t>Manhwa (Korea)</t>
        </is>
      </c>
      <c r="D12" s="12" t="inlineStr">
        <is>
          <t>KakaoPage (KR)</t>
        </is>
      </c>
      <c r="E12" s="13" t="n">
        <v>208</v>
      </c>
      <c r="F12" s="13" t="n">
        <v>141</v>
      </c>
      <c r="G12" s="13" t="n">
        <v>141</v>
      </c>
      <c r="H12" s="14">
        <f>IF(OR(F12="",G12=""),"",MAX(0,F12-G12))</f>
        <v/>
      </c>
      <c r="I12" s="14">
        <f>IF(OR(E12="",F12=""),"",MAX(0,E12-F12))</f>
        <v/>
      </c>
      <c r="J12" s="15">
        <f>IF(B12="","",IF(OR(E12="",F12="",G12=""),"Add numbers",IF(G12&gt;=E12,"Caught up to raws",IF(G12&gt;=F12,"At the translation wall","Behind English"))))</f>
        <v/>
      </c>
      <c r="K12" s="11" t="inlineStr">
        <is>
          <t>Both sides release twice a week, so the gap between them never moves.</t>
        </is>
      </c>
    </row>
    <row r="13" ht="36" customHeight="1">
      <c r="A13" s="10" t="n">
        <v>6</v>
      </c>
      <c r="B13" s="11" t="inlineStr">
        <is>
          <t>The Understudy Assassin</t>
        </is>
      </c>
      <c r="C13" s="12" t="inlineStr">
        <is>
          <t>Manhwa (Korea)</t>
        </is>
      </c>
      <c r="D13" s="12" t="inlineStr">
        <is>
          <t>Lezhin Comics</t>
        </is>
      </c>
      <c r="E13" s="13" t="n">
        <v>187</v>
      </c>
      <c r="F13" s="13" t="n">
        <v>133</v>
      </c>
      <c r="G13" s="13" t="n">
        <v>71</v>
      </c>
      <c r="H13" s="14">
        <f>IF(OR(F13="",G13=""),"",MAX(0,F13-G13))</f>
        <v/>
      </c>
      <c r="I13" s="14">
        <f>IF(OR(E13="",F13=""),"",MAX(0,E13-F13))</f>
        <v/>
      </c>
      <c r="J13" s="15">
        <f>IF(B13="","",IF(OR(E13="",F13="",G13=""),"Add numbers",IF(G13&gt;=E13,"Caught up to raws",IF(G13&gt;=F13,"At the translation wall","Behind English"))))</f>
        <v/>
      </c>
      <c r="K13" s="11" t="inlineStr">
        <is>
          <t>Fell behind in the spring. Quietly stacking up ever since.</t>
        </is>
      </c>
    </row>
    <row r="14" ht="36" customHeight="1">
      <c r="A14" s="10" t="n">
        <v>7</v>
      </c>
      <c r="B14" s="11" t="inlineStr">
        <is>
          <t>Paper Tiger of the Fifth Bureau</t>
        </is>
      </c>
      <c r="C14" s="12" t="inlineStr">
        <is>
          <t>Manhua (China)</t>
        </is>
      </c>
      <c r="D14" s="12" t="inlineStr">
        <is>
          <t>Kuaikan (CN)</t>
        </is>
      </c>
      <c r="E14" s="13" t="n">
        <v>402</v>
      </c>
      <c r="F14" s="13" t="n">
        <v>118</v>
      </c>
      <c r="G14" s="13" t="n">
        <v>104</v>
      </c>
      <c r="H14" s="14">
        <f>IF(OR(F14="",G14=""),"",MAX(0,F14-G14))</f>
        <v/>
      </c>
      <c r="I14" s="14">
        <f>IF(OR(E14="",F14=""),"",MAX(0,E14-F14))</f>
        <v/>
      </c>
      <c r="J14" s="15">
        <f>IF(B14="","",IF(OR(E14="",F14="",G14=""),"Add numbers",IF(G14&gt;=E14,"Caught up to raws",IF(G14&gt;=F14,"At the translation wall","Behind English"))))</f>
        <v/>
      </c>
      <c r="K14" s="11" t="inlineStr">
        <is>
          <t>Raws are far ahead and the gap keeps growing week over week.</t>
        </is>
      </c>
    </row>
    <row r="15" ht="36" customHeight="1">
      <c r="A15" s="10" t="n">
        <v>8</v>
      </c>
      <c r="B15" s="11" t="inlineStr">
        <is>
          <t>The Cartographer Who Lied</t>
        </is>
      </c>
      <c r="C15" s="12" t="inlineStr">
        <is>
          <t>Manhua (China)</t>
        </is>
      </c>
      <c r="D15" s="12" t="inlineStr">
        <is>
          <t>Bilibili Comics</t>
        </is>
      </c>
      <c r="E15" s="13" t="n">
        <v>268</v>
      </c>
      <c r="F15" s="13" t="n">
        <v>145</v>
      </c>
      <c r="G15" s="13" t="n">
        <v>132</v>
      </c>
      <c r="H15" s="14">
        <f>IF(OR(F15="",G15=""),"",MAX(0,F15-G15))</f>
        <v/>
      </c>
      <c r="I15" s="14">
        <f>IF(OR(E15="",F15=""),"",MAX(0,E15-F15))</f>
        <v/>
      </c>
      <c r="J15" s="15">
        <f>IF(B15="","",IF(OR(E15="",F15="",G15=""),"Add numbers",IF(G15&gt;=E15,"Caught up to raws",IF(G15&gt;=F15,"At the translation wall","Behind English"))))</f>
        <v/>
      </c>
      <c r="K15" s="11" t="inlineStr">
        <is>
          <t>Losing ground slowly to the raws, but losing it all the same.</t>
        </is>
      </c>
    </row>
    <row r="16" ht="18" customHeight="1">
      <c r="A16" s="10" t="n">
        <v>9</v>
      </c>
      <c r="B16" s="11" t="n"/>
      <c r="C16" s="12" t="n"/>
      <c r="D16" s="12" t="n"/>
      <c r="E16" s="13" t="n"/>
      <c r="F16" s="13" t="n"/>
      <c r="G16" s="13" t="n"/>
      <c r="H16" s="14">
        <f>IF(OR(F16="",G16=""),"",MAX(0,F16-G16))</f>
        <v/>
      </c>
      <c r="I16" s="14">
        <f>IF(OR(E16="",F16=""),"",MAX(0,E16-F16))</f>
        <v/>
      </c>
      <c r="J16" s="15">
        <f>IF(B16="","",IF(OR(E16="",F16="",G16=""),"Add numbers",IF(G16&gt;=E16,"Caught up to raws",IF(G16&gt;=F16,"At the translation wall","Behind English"))))</f>
        <v/>
      </c>
      <c r="K16" s="11" t="n"/>
    </row>
    <row r="17" ht="18" customHeight="1">
      <c r="A17" s="10" t="n">
        <v>10</v>
      </c>
      <c r="B17" s="11" t="n"/>
      <c r="C17" s="12" t="n"/>
      <c r="D17" s="12" t="n"/>
      <c r="E17" s="13" t="n"/>
      <c r="F17" s="13" t="n"/>
      <c r="G17" s="13" t="n"/>
      <c r="H17" s="14">
        <f>IF(OR(F17="",G17=""),"",MAX(0,F17-G17))</f>
        <v/>
      </c>
      <c r="I17" s="14">
        <f>IF(OR(E17="",F17=""),"",MAX(0,E17-F17))</f>
        <v/>
      </c>
      <c r="J17" s="15">
        <f>IF(B17="","",IF(OR(E17="",F17="",G17=""),"Add numbers",IF(G17&gt;=E17,"Caught up to raws",IF(G17&gt;=F17,"At the translation wall","Behind English"))))</f>
        <v/>
      </c>
      <c r="K17" s="11" t="n"/>
    </row>
    <row r="18" ht="18" customHeight="1">
      <c r="A18" s="10" t="n">
        <v>11</v>
      </c>
      <c r="B18" s="11" t="n"/>
      <c r="C18" s="12" t="n"/>
      <c r="D18" s="12" t="n"/>
      <c r="E18" s="13" t="n"/>
      <c r="F18" s="13" t="n"/>
      <c r="G18" s="13" t="n"/>
      <c r="H18" s="14">
        <f>IF(OR(F18="",G18=""),"",MAX(0,F18-G18))</f>
        <v/>
      </c>
      <c r="I18" s="14">
        <f>IF(OR(E18="",F18=""),"",MAX(0,E18-F18))</f>
        <v/>
      </c>
      <c r="J18" s="15">
        <f>IF(B18="","",IF(OR(E18="",F18="",G18=""),"Add numbers",IF(G18&gt;=E18,"Caught up to raws",IF(G18&gt;=F18,"At the translation wall","Behind English"))))</f>
        <v/>
      </c>
      <c r="K18" s="11" t="n"/>
    </row>
    <row r="19" ht="18" customHeight="1">
      <c r="A19" s="10" t="n">
        <v>12</v>
      </c>
      <c r="B19" s="11" t="n"/>
      <c r="C19" s="12" t="n"/>
      <c r="D19" s="12" t="n"/>
      <c r="E19" s="13" t="n"/>
      <c r="F19" s="13" t="n"/>
      <c r="G19" s="13" t="n"/>
      <c r="H19" s="14">
        <f>IF(OR(F19="",G19=""),"",MAX(0,F19-G19))</f>
        <v/>
      </c>
      <c r="I19" s="14">
        <f>IF(OR(E19="",F19=""),"",MAX(0,E19-F19))</f>
        <v/>
      </c>
      <c r="J19" s="15">
        <f>IF(B19="","",IF(OR(E19="",F19="",G19=""),"Add numbers",IF(G19&gt;=E19,"Caught up to raws",IF(G19&gt;=F19,"At the translation wall","Behind English"))))</f>
        <v/>
      </c>
      <c r="K19" s="11" t="n"/>
    </row>
    <row r="20" ht="18" customHeight="1">
      <c r="A20" s="10" t="n">
        <v>13</v>
      </c>
      <c r="B20" s="11" t="n"/>
      <c r="C20" s="12" t="n"/>
      <c r="D20" s="12" t="n"/>
      <c r="E20" s="13" t="n"/>
      <c r="F20" s="13" t="n"/>
      <c r="G20" s="13" t="n"/>
      <c r="H20" s="14">
        <f>IF(OR(F20="",G20=""),"",MAX(0,F20-G20))</f>
        <v/>
      </c>
      <c r="I20" s="14">
        <f>IF(OR(E20="",F20=""),"",MAX(0,E20-F20))</f>
        <v/>
      </c>
      <c r="J20" s="15">
        <f>IF(B20="","",IF(OR(E20="",F20="",G20=""),"Add numbers",IF(G20&gt;=E20,"Caught up to raws",IF(G20&gt;=F20,"At the translation wall","Behind English"))))</f>
        <v/>
      </c>
      <c r="K20" s="11" t="n"/>
    </row>
    <row r="21" ht="18" customHeight="1">
      <c r="A21" s="10" t="n">
        <v>14</v>
      </c>
      <c r="B21" s="11" t="n"/>
      <c r="C21" s="12" t="n"/>
      <c r="D21" s="12" t="n"/>
      <c r="E21" s="13" t="n"/>
      <c r="F21" s="13" t="n"/>
      <c r="G21" s="13" t="n"/>
      <c r="H21" s="14">
        <f>IF(OR(F21="",G21=""),"",MAX(0,F21-G21))</f>
        <v/>
      </c>
      <c r="I21" s="14">
        <f>IF(OR(E21="",F21=""),"",MAX(0,E21-F21))</f>
        <v/>
      </c>
      <c r="J21" s="15">
        <f>IF(B21="","",IF(OR(E21="",F21="",G21=""),"Add numbers",IF(G21&gt;=E21,"Caught up to raws",IF(G21&gt;=F21,"At the translation wall","Behind English"))))</f>
        <v/>
      </c>
      <c r="K21" s="11" t="n"/>
    </row>
    <row r="22" ht="18" customHeight="1">
      <c r="A22" s="10" t="n">
        <v>15</v>
      </c>
      <c r="B22" s="11" t="n"/>
      <c r="C22" s="12" t="n"/>
      <c r="D22" s="12" t="n"/>
      <c r="E22" s="13" t="n"/>
      <c r="F22" s="13" t="n"/>
      <c r="G22" s="13" t="n"/>
      <c r="H22" s="14">
        <f>IF(OR(F22="",G22=""),"",MAX(0,F22-G22))</f>
        <v/>
      </c>
      <c r="I22" s="14">
        <f>IF(OR(E22="",F22=""),"",MAX(0,E22-F22))</f>
        <v/>
      </c>
      <c r="J22" s="15">
        <f>IF(B22="","",IF(OR(E22="",F22="",G22=""),"Add numbers",IF(G22&gt;=E22,"Caught up to raws",IF(G22&gt;=F22,"At the translation wall","Behind English"))))</f>
        <v/>
      </c>
      <c r="K22" s="11" t="n"/>
    </row>
    <row r="23" ht="18" customHeight="1">
      <c r="A23" s="10" t="n">
        <v>16</v>
      </c>
      <c r="B23" s="11" t="n"/>
      <c r="C23" s="12" t="n"/>
      <c r="D23" s="12" t="n"/>
      <c r="E23" s="13" t="n"/>
      <c r="F23" s="13" t="n"/>
      <c r="G23" s="13" t="n"/>
      <c r="H23" s="14">
        <f>IF(OR(F23="",G23=""),"",MAX(0,F23-G23))</f>
        <v/>
      </c>
      <c r="I23" s="14">
        <f>IF(OR(E23="",F23=""),"",MAX(0,E23-F23))</f>
        <v/>
      </c>
      <c r="J23" s="15">
        <f>IF(B23="","",IF(OR(E23="",F23="",G23=""),"Add numbers",IF(G23&gt;=E23,"Caught up to raws",IF(G23&gt;=F23,"At the translation wall","Behind English"))))</f>
        <v/>
      </c>
      <c r="K23" s="11" t="n"/>
    </row>
    <row r="24" ht="18" customHeight="1">
      <c r="A24" s="10" t="n">
        <v>17</v>
      </c>
      <c r="B24" s="11" t="n"/>
      <c r="C24" s="12" t="n"/>
      <c r="D24" s="12" t="n"/>
      <c r="E24" s="13" t="n"/>
      <c r="F24" s="13" t="n"/>
      <c r="G24" s="13" t="n"/>
      <c r="H24" s="14">
        <f>IF(OR(F24="",G24=""),"",MAX(0,F24-G24))</f>
        <v/>
      </c>
      <c r="I24" s="14">
        <f>IF(OR(E24="",F24=""),"",MAX(0,E24-F24))</f>
        <v/>
      </c>
      <c r="J24" s="15">
        <f>IF(B24="","",IF(OR(E24="",F24="",G24=""),"Add numbers",IF(G24&gt;=E24,"Caught up to raws",IF(G24&gt;=F24,"At the translation wall","Behind English"))))</f>
        <v/>
      </c>
      <c r="K24" s="11" t="n"/>
    </row>
    <row r="25" ht="18" customHeight="1">
      <c r="A25" s="10" t="n">
        <v>18</v>
      </c>
      <c r="B25" s="11" t="n"/>
      <c r="C25" s="12" t="n"/>
      <c r="D25" s="12" t="n"/>
      <c r="E25" s="13" t="n"/>
      <c r="F25" s="13" t="n"/>
      <c r="G25" s="13" t="n"/>
      <c r="H25" s="14">
        <f>IF(OR(F25="",G25=""),"",MAX(0,F25-G25))</f>
        <v/>
      </c>
      <c r="I25" s="14">
        <f>IF(OR(E25="",F25=""),"",MAX(0,E25-F25))</f>
        <v/>
      </c>
      <c r="J25" s="15">
        <f>IF(B25="","",IF(OR(E25="",F25="",G25=""),"Add numbers",IF(G25&gt;=E25,"Caught up to raws",IF(G25&gt;=F25,"At the translation wall","Behind English"))))</f>
        <v/>
      </c>
      <c r="K25" s="11" t="n"/>
    </row>
    <row r="26" ht="18" customHeight="1">
      <c r="A26" s="10" t="n">
        <v>19</v>
      </c>
      <c r="B26" s="11" t="n"/>
      <c r="C26" s="12" t="n"/>
      <c r="D26" s="12" t="n"/>
      <c r="E26" s="13" t="n"/>
      <c r="F26" s="13" t="n"/>
      <c r="G26" s="13" t="n"/>
      <c r="H26" s="14">
        <f>IF(OR(F26="",G26=""),"",MAX(0,F26-G26))</f>
        <v/>
      </c>
      <c r="I26" s="14">
        <f>IF(OR(E26="",F26=""),"",MAX(0,E26-F26))</f>
        <v/>
      </c>
      <c r="J26" s="15">
        <f>IF(B26="","",IF(OR(E26="",F26="",G26=""),"Add numbers",IF(G26&gt;=E26,"Caught up to raws",IF(G26&gt;=F26,"At the translation wall","Behind English"))))</f>
        <v/>
      </c>
      <c r="K26" s="11" t="n"/>
    </row>
    <row r="27" ht="18" customHeight="1">
      <c r="A27" s="10" t="n">
        <v>20</v>
      </c>
      <c r="B27" s="11" t="n"/>
      <c r="C27" s="12" t="n"/>
      <c r="D27" s="12" t="n"/>
      <c r="E27" s="13" t="n"/>
      <c r="F27" s="13" t="n"/>
      <c r="G27" s="13" t="n"/>
      <c r="H27" s="14">
        <f>IF(OR(F27="",G27=""),"",MAX(0,F27-G27))</f>
        <v/>
      </c>
      <c r="I27" s="14">
        <f>IF(OR(E27="",F27=""),"",MAX(0,E27-F27))</f>
        <v/>
      </c>
      <c r="J27" s="15">
        <f>IF(B27="","",IF(OR(E27="",F27="",G27=""),"Add numbers",IF(G27&gt;=E27,"Caught up to raws",IF(G27&gt;=F27,"At the translation wall","Behind English"))))</f>
        <v/>
      </c>
      <c r="K27" s="11" t="n"/>
    </row>
    <row r="28" ht="18" customHeight="1">
      <c r="A28" s="10" t="n">
        <v>21</v>
      </c>
      <c r="B28" s="11" t="n"/>
      <c r="C28" s="12" t="n"/>
      <c r="D28" s="12" t="n"/>
      <c r="E28" s="13" t="n"/>
      <c r="F28" s="13" t="n"/>
      <c r="G28" s="13" t="n"/>
      <c r="H28" s="14">
        <f>IF(OR(F28="",G28=""),"",MAX(0,F28-G28))</f>
        <v/>
      </c>
      <c r="I28" s="14">
        <f>IF(OR(E28="",F28=""),"",MAX(0,E28-F28))</f>
        <v/>
      </c>
      <c r="J28" s="15">
        <f>IF(B28="","",IF(OR(E28="",F28="",G28=""),"Add numbers",IF(G28&gt;=E28,"Caught up to raws",IF(G28&gt;=F28,"At the translation wall","Behind English"))))</f>
        <v/>
      </c>
      <c r="K28" s="11" t="n"/>
    </row>
    <row r="29" ht="18" customHeight="1">
      <c r="A29" s="10" t="n">
        <v>22</v>
      </c>
      <c r="B29" s="11" t="n"/>
      <c r="C29" s="12" t="n"/>
      <c r="D29" s="12" t="n"/>
      <c r="E29" s="13" t="n"/>
      <c r="F29" s="13" t="n"/>
      <c r="G29" s="13" t="n"/>
      <c r="H29" s="14">
        <f>IF(OR(F29="",G29=""),"",MAX(0,F29-G29))</f>
        <v/>
      </c>
      <c r="I29" s="14">
        <f>IF(OR(E29="",F29=""),"",MAX(0,E29-F29))</f>
        <v/>
      </c>
      <c r="J29" s="15">
        <f>IF(B29="","",IF(OR(E29="",F29="",G29=""),"Add numbers",IF(G29&gt;=E29,"Caught up to raws",IF(G29&gt;=F29,"At the translation wall","Behind English"))))</f>
        <v/>
      </c>
      <c r="K29" s="11" t="n"/>
    </row>
    <row r="30" ht="18" customHeight="1">
      <c r="A30" s="10" t="n">
        <v>23</v>
      </c>
      <c r="B30" s="11" t="n"/>
      <c r="C30" s="12" t="n"/>
      <c r="D30" s="12" t="n"/>
      <c r="E30" s="13" t="n"/>
      <c r="F30" s="13" t="n"/>
      <c r="G30" s="13" t="n"/>
      <c r="H30" s="14">
        <f>IF(OR(F30="",G30=""),"",MAX(0,F30-G30))</f>
        <v/>
      </c>
      <c r="I30" s="14">
        <f>IF(OR(E30="",F30=""),"",MAX(0,E30-F30))</f>
        <v/>
      </c>
      <c r="J30" s="15">
        <f>IF(B30="","",IF(OR(E30="",F30="",G30=""),"Add numbers",IF(G30&gt;=E30,"Caught up to raws",IF(G30&gt;=F30,"At the translation wall","Behind English"))))</f>
        <v/>
      </c>
      <c r="K30" s="11" t="n"/>
    </row>
    <row r="31" ht="18" customHeight="1">
      <c r="A31" s="10" t="n">
        <v>24</v>
      </c>
      <c r="B31" s="11" t="n"/>
      <c r="C31" s="12" t="n"/>
      <c r="D31" s="12" t="n"/>
      <c r="E31" s="13" t="n"/>
      <c r="F31" s="13" t="n"/>
      <c r="G31" s="13" t="n"/>
      <c r="H31" s="14">
        <f>IF(OR(F31="",G31=""),"",MAX(0,F31-G31))</f>
        <v/>
      </c>
      <c r="I31" s="14">
        <f>IF(OR(E31="",F31=""),"",MAX(0,E31-F31))</f>
        <v/>
      </c>
      <c r="J31" s="15">
        <f>IF(B31="","",IF(OR(E31="",F31="",G31=""),"Add numbers",IF(G31&gt;=E31,"Caught up to raws",IF(G31&gt;=F31,"At the translation wall","Behind English"))))</f>
        <v/>
      </c>
      <c r="K31" s="11" t="n"/>
    </row>
    <row r="32" ht="18" customHeight="1">
      <c r="A32" s="10" t="n">
        <v>25</v>
      </c>
      <c r="B32" s="11" t="n"/>
      <c r="C32" s="12" t="n"/>
      <c r="D32" s="12" t="n"/>
      <c r="E32" s="13" t="n"/>
      <c r="F32" s="13" t="n"/>
      <c r="G32" s="13" t="n"/>
      <c r="H32" s="14">
        <f>IF(OR(F32="",G32=""),"",MAX(0,F32-G32))</f>
        <v/>
      </c>
      <c r="I32" s="14">
        <f>IF(OR(E32="",F32=""),"",MAX(0,E32-F32))</f>
        <v/>
      </c>
      <c r="J32" s="15">
        <f>IF(B32="","",IF(OR(E32="",F32="",G32=""),"Add numbers",IF(G32&gt;=E32,"Caught up to raws",IF(G32&gt;=F32,"At the translation wall","Behind English"))))</f>
        <v/>
      </c>
      <c r="K32" s="11" t="n"/>
    </row>
    <row r="33" ht="18" customHeight="1">
      <c r="A33" s="10" t="n">
        <v>26</v>
      </c>
      <c r="B33" s="11" t="n"/>
      <c r="C33" s="12" t="n"/>
      <c r="D33" s="12" t="n"/>
      <c r="E33" s="13" t="n"/>
      <c r="F33" s="13" t="n"/>
      <c r="G33" s="13" t="n"/>
      <c r="H33" s="14">
        <f>IF(OR(F33="",G33=""),"",MAX(0,F33-G33))</f>
        <v/>
      </c>
      <c r="I33" s="14">
        <f>IF(OR(E33="",F33=""),"",MAX(0,E33-F33))</f>
        <v/>
      </c>
      <c r="J33" s="15">
        <f>IF(B33="","",IF(OR(E33="",F33="",G33=""),"Add numbers",IF(G33&gt;=E33,"Caught up to raws",IF(G33&gt;=F33,"At the translation wall","Behind English"))))</f>
        <v/>
      </c>
      <c r="K33" s="11" t="n"/>
    </row>
    <row r="34" ht="18" customHeight="1">
      <c r="A34" s="10" t="n">
        <v>27</v>
      </c>
      <c r="B34" s="11" t="n"/>
      <c r="C34" s="12" t="n"/>
      <c r="D34" s="12" t="n"/>
      <c r="E34" s="13" t="n"/>
      <c r="F34" s="13" t="n"/>
      <c r="G34" s="13" t="n"/>
      <c r="H34" s="14">
        <f>IF(OR(F34="",G34=""),"",MAX(0,F34-G34))</f>
        <v/>
      </c>
      <c r="I34" s="14">
        <f>IF(OR(E34="",F34=""),"",MAX(0,E34-F34))</f>
        <v/>
      </c>
      <c r="J34" s="15">
        <f>IF(B34="","",IF(OR(E34="",F34="",G34=""),"Add numbers",IF(G34&gt;=E34,"Caught up to raws",IF(G34&gt;=F34,"At the translation wall","Behind English"))))</f>
        <v/>
      </c>
      <c r="K34" s="11" t="n"/>
    </row>
    <row r="35" ht="18" customHeight="1">
      <c r="A35" s="10" t="n">
        <v>28</v>
      </c>
      <c r="B35" s="11" t="n"/>
      <c r="C35" s="12" t="n"/>
      <c r="D35" s="12" t="n"/>
      <c r="E35" s="13" t="n"/>
      <c r="F35" s="13" t="n"/>
      <c r="G35" s="13" t="n"/>
      <c r="H35" s="14">
        <f>IF(OR(F35="",G35=""),"",MAX(0,F35-G35))</f>
        <v/>
      </c>
      <c r="I35" s="14">
        <f>IF(OR(E35="",F35=""),"",MAX(0,E35-F35))</f>
        <v/>
      </c>
      <c r="J35" s="15">
        <f>IF(B35="","",IF(OR(E35="",F35="",G35=""),"Add numbers",IF(G35&gt;=E35,"Caught up to raws",IF(G35&gt;=F35,"At the translation wall","Behind English"))))</f>
        <v/>
      </c>
      <c r="K35" s="11" t="n"/>
    </row>
    <row r="36" ht="18" customHeight="1">
      <c r="A36" s="10" t="n">
        <v>29</v>
      </c>
      <c r="B36" s="11" t="n"/>
      <c r="C36" s="12" t="n"/>
      <c r="D36" s="12" t="n"/>
      <c r="E36" s="13" t="n"/>
      <c r="F36" s="13" t="n"/>
      <c r="G36" s="13" t="n"/>
      <c r="H36" s="14">
        <f>IF(OR(F36="",G36=""),"",MAX(0,F36-G36))</f>
        <v/>
      </c>
      <c r="I36" s="14">
        <f>IF(OR(E36="",F36=""),"",MAX(0,E36-F36))</f>
        <v/>
      </c>
      <c r="J36" s="15">
        <f>IF(B36="","",IF(OR(E36="",F36="",G36=""),"Add numbers",IF(G36&gt;=E36,"Caught up to raws",IF(G36&gt;=F36,"At the translation wall","Behind English"))))</f>
        <v/>
      </c>
      <c r="K36" s="11" t="n"/>
    </row>
    <row r="37" ht="18" customHeight="1">
      <c r="A37" s="10" t="n">
        <v>30</v>
      </c>
      <c r="B37" s="11" t="n"/>
      <c r="C37" s="12" t="n"/>
      <c r="D37" s="12" t="n"/>
      <c r="E37" s="13" t="n"/>
      <c r="F37" s="13" t="n"/>
      <c r="G37" s="13" t="n"/>
      <c r="H37" s="14">
        <f>IF(OR(F37="",G37=""),"",MAX(0,F37-G37))</f>
        <v/>
      </c>
      <c r="I37" s="14">
        <f>IF(OR(E37="",F37=""),"",MAX(0,E37-F37))</f>
        <v/>
      </c>
      <c r="J37" s="15">
        <f>IF(B37="","",IF(OR(E37="",F37="",G37=""),"Add numbers",IF(G37&gt;=E37,"Caught up to raws",IF(G37&gt;=F37,"At the translation wall","Behind English"))))</f>
        <v/>
      </c>
      <c r="K37" s="11" t="n"/>
    </row>
    <row r="38" ht="18" customHeight="1">
      <c r="A38" s="10" t="n">
        <v>31</v>
      </c>
      <c r="B38" s="11" t="n"/>
      <c r="C38" s="12" t="n"/>
      <c r="D38" s="12" t="n"/>
      <c r="E38" s="13" t="n"/>
      <c r="F38" s="13" t="n"/>
      <c r="G38" s="13" t="n"/>
      <c r="H38" s="14">
        <f>IF(OR(F38="",G38=""),"",MAX(0,F38-G38))</f>
        <v/>
      </c>
      <c r="I38" s="14">
        <f>IF(OR(E38="",F38=""),"",MAX(0,E38-F38))</f>
        <v/>
      </c>
      <c r="J38" s="15">
        <f>IF(B38="","",IF(OR(E38="",F38="",G38=""),"Add numbers",IF(G38&gt;=E38,"Caught up to raws",IF(G38&gt;=F38,"At the translation wall","Behind English"))))</f>
        <v/>
      </c>
      <c r="K38" s="11" t="n"/>
    </row>
    <row r="39" ht="18" customHeight="1">
      <c r="A39" s="10" t="n">
        <v>32</v>
      </c>
      <c r="B39" s="11" t="n"/>
      <c r="C39" s="12" t="n"/>
      <c r="D39" s="12" t="n"/>
      <c r="E39" s="13" t="n"/>
      <c r="F39" s="13" t="n"/>
      <c r="G39" s="13" t="n"/>
      <c r="H39" s="14">
        <f>IF(OR(F39="",G39=""),"",MAX(0,F39-G39))</f>
        <v/>
      </c>
      <c r="I39" s="14">
        <f>IF(OR(E39="",F39=""),"",MAX(0,E39-F39))</f>
        <v/>
      </c>
      <c r="J39" s="15">
        <f>IF(B39="","",IF(OR(E39="",F39="",G39=""),"Add numbers",IF(G39&gt;=E39,"Caught up to raws",IF(G39&gt;=F39,"At the translation wall","Behind English"))))</f>
        <v/>
      </c>
      <c r="K39" s="11" t="n"/>
    </row>
    <row r="40" ht="18" customHeight="1">
      <c r="A40" s="10" t="n">
        <v>33</v>
      </c>
      <c r="B40" s="11" t="n"/>
      <c r="C40" s="12" t="n"/>
      <c r="D40" s="12" t="n"/>
      <c r="E40" s="13" t="n"/>
      <c r="F40" s="13" t="n"/>
      <c r="G40" s="13" t="n"/>
      <c r="H40" s="14">
        <f>IF(OR(F40="",G40=""),"",MAX(0,F40-G40))</f>
        <v/>
      </c>
      <c r="I40" s="14">
        <f>IF(OR(E40="",F40=""),"",MAX(0,E40-F40))</f>
        <v/>
      </c>
      <c r="J40" s="15">
        <f>IF(B40="","",IF(OR(E40="",F40="",G40=""),"Add numbers",IF(G40&gt;=E40,"Caught up to raws",IF(G40&gt;=F40,"At the translation wall","Behind English"))))</f>
        <v/>
      </c>
      <c r="K40" s="11" t="n"/>
    </row>
    <row r="41" ht="18" customHeight="1">
      <c r="A41" s="10" t="n">
        <v>34</v>
      </c>
      <c r="B41" s="11" t="n"/>
      <c r="C41" s="12" t="n"/>
      <c r="D41" s="12" t="n"/>
      <c r="E41" s="13" t="n"/>
      <c r="F41" s="13" t="n"/>
      <c r="G41" s="13" t="n"/>
      <c r="H41" s="14">
        <f>IF(OR(F41="",G41=""),"",MAX(0,F41-G41))</f>
        <v/>
      </c>
      <c r="I41" s="14">
        <f>IF(OR(E41="",F41=""),"",MAX(0,E41-F41))</f>
        <v/>
      </c>
      <c r="J41" s="15">
        <f>IF(B41="","",IF(OR(E41="",F41="",G41=""),"Add numbers",IF(G41&gt;=E41,"Caught up to raws",IF(G41&gt;=F41,"At the translation wall","Behind English"))))</f>
        <v/>
      </c>
      <c r="K41" s="11" t="n"/>
    </row>
    <row r="42" ht="18" customHeight="1">
      <c r="A42" s="10" t="n">
        <v>35</v>
      </c>
      <c r="B42" s="11" t="n"/>
      <c r="C42" s="12" t="n"/>
      <c r="D42" s="12" t="n"/>
      <c r="E42" s="13" t="n"/>
      <c r="F42" s="13" t="n"/>
      <c r="G42" s="13" t="n"/>
      <c r="H42" s="14">
        <f>IF(OR(F42="",G42=""),"",MAX(0,F42-G42))</f>
        <v/>
      </c>
      <c r="I42" s="14">
        <f>IF(OR(E42="",F42=""),"",MAX(0,E42-F42))</f>
        <v/>
      </c>
      <c r="J42" s="15">
        <f>IF(B42="","",IF(OR(E42="",F42="",G42=""),"Add numbers",IF(G42&gt;=E42,"Caught up to raws",IF(G42&gt;=F42,"At the translation wall","Behind English"))))</f>
        <v/>
      </c>
      <c r="K42" s="11" t="n"/>
    </row>
    <row r="43" ht="18" customHeight="1">
      <c r="A43" s="10" t="n">
        <v>36</v>
      </c>
      <c r="B43" s="11" t="n"/>
      <c r="C43" s="12" t="n"/>
      <c r="D43" s="12" t="n"/>
      <c r="E43" s="13" t="n"/>
      <c r="F43" s="13" t="n"/>
      <c r="G43" s="13" t="n"/>
      <c r="H43" s="14">
        <f>IF(OR(F43="",G43=""),"",MAX(0,F43-G43))</f>
        <v/>
      </c>
      <c r="I43" s="14">
        <f>IF(OR(E43="",F43=""),"",MAX(0,E43-F43))</f>
        <v/>
      </c>
      <c r="J43" s="15">
        <f>IF(B43="","",IF(OR(E43="",F43="",G43=""),"Add numbers",IF(G43&gt;=E43,"Caught up to raws",IF(G43&gt;=F43,"At the translation wall","Behind English"))))</f>
        <v/>
      </c>
      <c r="K43" s="11" t="n"/>
    </row>
    <row r="44" ht="18" customHeight="1">
      <c r="A44" s="10" t="n">
        <v>37</v>
      </c>
      <c r="B44" s="11" t="n"/>
      <c r="C44" s="12" t="n"/>
      <c r="D44" s="12" t="n"/>
      <c r="E44" s="13" t="n"/>
      <c r="F44" s="13" t="n"/>
      <c r="G44" s="13" t="n"/>
      <c r="H44" s="14">
        <f>IF(OR(F44="",G44=""),"",MAX(0,F44-G44))</f>
        <v/>
      </c>
      <c r="I44" s="14">
        <f>IF(OR(E44="",F44=""),"",MAX(0,E44-F44))</f>
        <v/>
      </c>
      <c r="J44" s="15">
        <f>IF(B44="","",IF(OR(E44="",F44="",G44=""),"Add numbers",IF(G44&gt;=E44,"Caught up to raws",IF(G44&gt;=F44,"At the translation wall","Behind English"))))</f>
        <v/>
      </c>
      <c r="K44" s="11" t="n"/>
    </row>
    <row r="45" ht="18" customHeight="1">
      <c r="A45" s="10" t="n">
        <v>38</v>
      </c>
      <c r="B45" s="11" t="n"/>
      <c r="C45" s="12" t="n"/>
      <c r="D45" s="12" t="n"/>
      <c r="E45" s="13" t="n"/>
      <c r="F45" s="13" t="n"/>
      <c r="G45" s="13" t="n"/>
      <c r="H45" s="14">
        <f>IF(OR(F45="",G45=""),"",MAX(0,F45-G45))</f>
        <v/>
      </c>
      <c r="I45" s="14">
        <f>IF(OR(E45="",F45=""),"",MAX(0,E45-F45))</f>
        <v/>
      </c>
      <c r="J45" s="15">
        <f>IF(B45="","",IF(OR(E45="",F45="",G45=""),"Add numbers",IF(G45&gt;=E45,"Caught up to raws",IF(G45&gt;=F45,"At the translation wall","Behind English"))))</f>
        <v/>
      </c>
      <c r="K45" s="11" t="n"/>
    </row>
    <row r="46" ht="18" customHeight="1">
      <c r="A46" s="10" t="n">
        <v>39</v>
      </c>
      <c r="B46" s="11" t="n"/>
      <c r="C46" s="12" t="n"/>
      <c r="D46" s="12" t="n"/>
      <c r="E46" s="13" t="n"/>
      <c r="F46" s="13" t="n"/>
      <c r="G46" s="13" t="n"/>
      <c r="H46" s="14">
        <f>IF(OR(F46="",G46=""),"",MAX(0,F46-G46))</f>
        <v/>
      </c>
      <c r="I46" s="14">
        <f>IF(OR(E46="",F46=""),"",MAX(0,E46-F46))</f>
        <v/>
      </c>
      <c r="J46" s="15">
        <f>IF(B46="","",IF(OR(E46="",F46="",G46=""),"Add numbers",IF(G46&gt;=E46,"Caught up to raws",IF(G46&gt;=F46,"At the translation wall","Behind English"))))</f>
        <v/>
      </c>
      <c r="K46" s="11" t="n"/>
    </row>
    <row r="47" ht="18" customHeight="1">
      <c r="A47" s="10" t="n">
        <v>40</v>
      </c>
      <c r="B47" s="11" t="n"/>
      <c r="C47" s="12" t="n"/>
      <c r="D47" s="12" t="n"/>
      <c r="E47" s="13" t="n"/>
      <c r="F47" s="13" t="n"/>
      <c r="G47" s="13" t="n"/>
      <c r="H47" s="14">
        <f>IF(OR(F47="",G47=""),"",MAX(0,F47-G47))</f>
        <v/>
      </c>
      <c r="I47" s="14">
        <f>IF(OR(E47="",F47=""),"",MAX(0,E47-F47))</f>
        <v/>
      </c>
      <c r="J47" s="15">
        <f>IF(B47="","",IF(OR(E47="",F47="",G47=""),"Add numbers",IF(G47&gt;=E47,"Caught up to raws",IF(G47&gt;=F47,"At the translation wall","Behind English"))))</f>
        <v/>
      </c>
      <c r="K47" s="11" t="n"/>
    </row>
    <row r="49" ht="47" customHeight="1">
      <c r="B49" s="16" t="inlineStr">
        <is>
          <t>Where You Stand in one line: “Caught up to raws” means you have read everything that has published in the original language — nothing exists yet that anyone could give you. “At the translation wall” means you have read every official English chapter and the raws are still ahead of it. “Behind English” means there is already-translated English sitting there unread. “Add numbers” just means one of the three cells is still blank. There is room for 40 series; to track more, copy the last row's formulas down before typing into new ones.</t>
        </is>
      </c>
    </row>
    <row r="51" ht="32" customHeight="1">
      <c r="B51" s="17" t="inlineStr">
        <is>
          <t>Want the Hiatus Watch that tells a season break from a dropped series, the Novel Origin runway, the parity projection that says whether waiting for English is even a strategy, and a live Dashboard across your whole roster?  →  The full Manhwa / Manhua Tracker</t>
        </is>
      </c>
    </row>
    <row r="53" ht="43" customHeight="1">
      <c r="B53" s="18" t="inlineStr">
        <is>
          <t>Free starter from Ardent Workshop. The example series, their notes and their chapter counts are fictional, invented only to show the tool in use — not real titles, real translations, or real platform data. Not affiliated with or endorsed by any platform, publisher, scanlation group, or creator. A personal reading tracker, not licensing or legal advice about translation rights. Free to use and share as-is; please don't resell it.</t>
        </is>
      </c>
    </row>
  </sheetData>
  <mergeCells count="15">
    <mergeCell ref="J4:K4"/>
    <mergeCell ref="H6:I6"/>
    <mergeCell ref="A3:K3"/>
    <mergeCell ref="J5:K5"/>
    <mergeCell ref="J6:K6"/>
    <mergeCell ref="B49:K49"/>
    <mergeCell ref="A6:G6"/>
    <mergeCell ref="A4:G4"/>
    <mergeCell ref="A2:K2"/>
    <mergeCell ref="B53:K53"/>
    <mergeCell ref="H5:I5"/>
    <mergeCell ref="H4:I4"/>
    <mergeCell ref="B51:K51"/>
    <mergeCell ref="A1:K1"/>
    <mergeCell ref="A5:G5"/>
  </mergeCells>
  <conditionalFormatting sqref="J8:J47">
    <cfRule type="cellIs" priority="1" operator="equal" dxfId="0">
      <formula>"Caught up to raws"</formula>
    </cfRule>
    <cfRule type="cellIs" priority="2" operator="equal" dxfId="1">
      <formula>"At the translation wall"</formula>
    </cfRule>
    <cfRule type="cellIs" priority="3" operator="equal" dxfId="2">
      <formula>"Behind English"</formula>
    </cfRule>
    <cfRule type="cellIs" priority="4" operator="equal" dxfId="3">
      <formula>"Add numbers"</formula>
    </cfRule>
  </conditionalFormatting>
  <dataValidations count="2">
    <dataValidation sqref="C8:C47" showDropDown="0" showInputMessage="0" showErrorMessage="1" allowBlank="1" errorTitle="Pick from the list" error="Pick one of the values in the dropdown: Manhwa (Korea), Manhua (China), Manhua (Taiwan), Manhua (Hong Kong), Webtoon (other origin)." type="list" errorStyle="stop">
      <formula1>"Manhwa (Korea),Manhua (China),Manhua (Taiwan),Manhua (Hong Kong),Webtoon (other origin)"</formula1>
    </dataValidation>
    <dataValidation sqref="D8:D47" showDropDown="0" showInputMessage="0" showErrorMessage="1" allowBlank="1" errorTitle="Pick from the list" error="Pick one of the values in the dropdown: WEBTOON (English), WEBTOON Canvas, Naver Webtoon (KR), Naver Series (KR), KakaoPage (KR), Kakao Webtoon (KR), Ridibooks (KR), Lezhin Comics, Toomics, Tappytoon, Tapas, Manta, and others." type="list" errorStyle="stop">
      <formula1>"WEBTOON (English),WEBTOON Canvas,Naver Webtoon (KR),Naver Series (KR),KakaoPage (KR),Kakao Webtoon (KR),Ridibooks (KR),Lezhin Comics,Toomics,Tappytoon,Tapas,Manta,Pocket Comics,Netcomics,INKR,Bilibili Comics,Kuaikan (CN),Tencent QQ Comic (CN),MangaToon,Bomtoon,Print volumes,Fan translation site,Raw aggregator,Other"</formula1>
    </dataValidation>
  </dataValidations>
  <hyperlinks>
    <hyperlink xmlns:r="http://schemas.openxmlformats.org/officeDocument/2006/relationships" ref="B51" r:id="rId1"/>
  </hyperlinks>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Ardent Workshop</dc:creator>
  <dc:title xmlns:dc="http://purl.org/dc/elements/1.1/">Manhwa &amp; Manhua Caught-Up Starter — free one-tab reading tracker by Ardent Workshop</dc:title>
  <dc:subject xmlns:dc="http://purl.org/dc/elements/1.1/">A free single-tab manhwa and manhua tracker that turns the raw chapter count, the English chapter count and where you are into what you can read now, what's still untranslated, and whether you're caught up to the raws or stuck at the translation wall</dc:subject>
  <dc:language xmlns:dc="http://purl.org/dc/elements/1.1/">en-US</dc:language>
  <dcterms:created xmlns:dcterms="http://purl.org/dc/terms/" xmlns:xsi="http://www.w3.org/2001/XMLSchema-instance" xsi:type="dcterms:W3CDTF">2026-08-19T00:00:00Z</dcterms:created>
  <dcterms:modified xmlns:dcterms="http://purl.org/dc/terms/" xmlns:xsi="http://www.w3.org/2001/XMLSchema-instance" xsi:type="dcterms:W3CDTF">2026-08-19T00:00:00Z</dcterms:modified>
  <cp:category>Trackers</cp:category>
  <cp:keywords>free manhwa tracker, free manhua tracker, manhwa reading tracker, manhua reading tracker, raw vs english chapter tracker, translation gap tracker, manhwa spreadsheet, manhua spreadsheet, Excel reading tracker, Google Sheets reading tracker, caught up tracker, Ardent Workshop</cp:keywords>
</cp:coreProperties>
</file>