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ing Calculator" sheetId="1" state="visible" r:id="rId1"/>
  </sheets>
  <definedNames>
    <definedName name="_xlnm.Print_Area" localSheetId="0">'Pacing Calculator'!$A$1:$H$404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"/>
  </numFmts>
  <fonts count="18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5C6470"/>
      <sz val="9.5"/>
    </font>
    <font>
      <name val="Calibri"/>
      <color rgb="001A2744"/>
      <sz val="11"/>
    </font>
    <font>
      <name val="Calibri"/>
      <b val="1"/>
      <color rgb="00FFFFFF"/>
      <sz val="11"/>
    </font>
    <font>
      <name val="Calibri"/>
      <b val="1"/>
      <color rgb="001A2744"/>
      <sz val="10"/>
    </font>
    <font>
      <name val="Calibri"/>
      <b val="1"/>
      <color rgb="002A2F3A"/>
      <sz val="10"/>
    </font>
    <font>
      <name val="Calibri"/>
      <color rgb="002A2F3A"/>
      <sz val="10"/>
    </font>
    <font>
      <name val="Calibri"/>
      <b val="1"/>
      <color rgb="00FFFFFF"/>
      <sz val="9.5"/>
    </font>
    <font>
      <name val="Calibri"/>
      <color rgb="001A2744"/>
      <sz val="10"/>
    </font>
    <font>
      <name val="Calibri"/>
      <b val="1"/>
      <color rgb="001A2744"/>
      <sz val="11"/>
    </font>
    <font>
      <name val="Calibri"/>
      <color rgb="002A2F3A"/>
      <sz val="9.5"/>
    </font>
    <font>
      <name val="Calibri"/>
      <color rgb="001A2744"/>
      <sz val="9.5"/>
    </font>
    <font>
      <name val="Calibri"/>
      <b val="1"/>
      <color rgb="005C6470"/>
      <sz val="9"/>
    </font>
    <font>
      <name val="Calibri"/>
      <color rgb="005C6470"/>
      <sz val="9"/>
    </font>
    <font>
      <name val="Calibri"/>
      <b val="1"/>
      <color rgb="001F6A78"/>
      <sz val="10.5"/>
      <u val="single"/>
    </font>
    <font>
      <name val="Calibri"/>
      <color rgb="001F6A78"/>
      <sz val="9.5"/>
      <u val="single"/>
    </font>
    <font>
      <name val="Calibri"/>
      <color rgb="005C6470"/>
      <sz val="8.5"/>
    </font>
  </fonts>
  <fills count="7">
    <fill>
      <patternFill/>
    </fill>
    <fill>
      <patternFill patternType="gray125"/>
    </fill>
    <fill>
      <patternFill patternType="solid">
        <fgColor rgb="003F5A4A"/>
      </patternFill>
    </fill>
    <fill>
      <patternFill patternType="solid">
        <fgColor rgb="00FEF6E9"/>
      </patternFill>
    </fill>
    <fill>
      <patternFill patternType="solid">
        <fgColor rgb="00CFE6E8"/>
      </patternFill>
    </fill>
    <fill>
      <patternFill patternType="solid">
        <fgColor rgb="001F6A78"/>
      </patternFill>
    </fill>
    <fill>
      <patternFill patternType="solid">
        <fgColor rgb="00EAF3F4"/>
      </patternFill>
    </fill>
  </fills>
  <borders count="6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left/>
      <right/>
      <top style="thin">
        <color rgb="00877E6E"/>
      </top>
      <bottom/>
      <diagonal/>
    </border>
    <border>
      <left/>
      <right style="thin">
        <color rgb="00877E6E"/>
      </right>
      <top style="thin">
        <color rgb="00877E6E"/>
      </top>
      <bottom/>
      <diagonal/>
    </border>
    <border>
      <left/>
      <right/>
      <top style="thin">
        <color rgb="00877E6E"/>
      </top>
      <bottom style="thin">
        <color rgb="00877E6E"/>
      </bottom>
      <diagonal/>
    </border>
    <border>
      <left/>
      <right style="thin">
        <color rgb="00877E6E"/>
      </right>
      <top style="thin">
        <color rgb="00877E6E"/>
      </top>
      <bottom style="thin">
        <color rgb="00877E6E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13" fillId="0" borderId="0" pivotButton="0" quotePrefix="0" xfId="0"/>
    <xf numFmtId="0" fontId="5" fillId="0" borderId="0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 wrapText="1"/>
    </xf>
    <xf numFmtId="164" fontId="14" fillId="0" borderId="0" pivotButton="0" quotePrefix="0" xfId="0"/>
    <xf numFmtId="1" fontId="14" fillId="0" borderId="0" pivotButton="0" quotePrefix="0" xfId="0"/>
    <xf numFmtId="1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" fontId="9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5" borderId="0" applyAlignment="1" pivotButton="0" quotePrefix="0" xfId="0">
      <alignment horizontal="center" vertical="center" wrapText="1"/>
    </xf>
    <xf numFmtId="165" fontId="11" fillId="3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left" vertical="center"/>
    </xf>
    <xf numFmtId="1" fontId="12" fillId="4" borderId="1" applyAlignment="1" pivotButton="0" quotePrefix="0" xfId="0">
      <alignment horizontal="center" vertical="center"/>
    </xf>
    <xf numFmtId="0" fontId="15" fillId="6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1A2744"/>
      </font>
      <fill>
        <patternFill patternType="solid">
          <fgColor rgb="00EAF3F4"/>
          <bgColor rgb="00EAF3F4"/>
        </patternFill>
      </fill>
    </dxf>
    <dxf>
      <font>
        <b val="1"/>
        <color rgb="002F5A33"/>
      </font>
      <fill>
        <patternFill patternType="solid">
          <fgColor rgb="00DAEEDA"/>
          <bgColor rgb="00DAEEDA"/>
        </patternFill>
      </fill>
    </dxf>
    <dxf>
      <font>
        <b val="1"/>
        <color rgb="008A2A12"/>
      </font>
      <fill>
        <patternFill patternType="solid">
          <fgColor rgb="00F6C7B6"/>
          <bgColor rgb="00F6C7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homeschool-year-planner-lesson-schedule-attendance-and-hours/?utm_source=free_starter_homeschool_pacing&amp;utm_medium=lite&amp;utm_campaign=homeschool-curriculum-pacing-calculator&amp;utm_content=lite_xlsx" TargetMode="External" Id="rId1"/><Relationship Type="http://schemas.openxmlformats.org/officeDocument/2006/relationships/hyperlink" Target="https://www.ardentworkshop.com/resources/?utm_source=free_starter_homeschool_pacing&amp;utm_medium=lite&amp;utm_campaign=homeschool-curriculum-pacing-calculator&amp;utm_content=xlsx_more_tool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7" customWidth="1" min="4" max="4"/>
    <col width="3" customWidth="1" min="5" max="5"/>
    <col width="12" customWidth="1" min="6" max="6"/>
    <col width="14" customWidth="1" min="7" max="7"/>
    <col width="3" customWidth="1" min="8" max="8"/>
    <col hidden="1" width="11" customWidth="1" min="9" max="9"/>
    <col hidden="1" width="8" customWidth="1" min="10" max="10"/>
    <col hidden="1" width="8" customWidth="1" min="11" max="11"/>
    <col hidden="1" width="8" customWidth="1" min="12" max="12"/>
  </cols>
  <sheetData>
    <row r="1" ht="28" customHeight="1">
      <c r="A1" s="1" t="inlineStr">
        <is>
          <t>HOMESCHOOL CURRICULUM PACING CALCULATOR</t>
        </is>
      </c>
    </row>
    <row r="2" ht="46" customHeight="1">
      <c r="A2" s="2" t="inlineStr">
        <is>
          <t>One child, one course: type only in the cream cells; the blue cells work themselves out and update as you type. It opens on a fictional example. To use it for your own course, replace the example child, course, lesson count, dates, weekdays and breaks with yours.</t>
        </is>
      </c>
    </row>
    <row r="4" ht="22" customHeight="1">
      <c r="A4" s="3" t="inlineStr">
        <is>
          <t>YOUR COURSE</t>
        </is>
      </c>
      <c r="F4" s="3" t="inlineStr">
        <is>
          <t>DAYS IT MEETS</t>
        </is>
      </c>
      <c r="I4" s="4" t="inlineStr">
        <is>
          <t>Date</t>
        </is>
      </c>
      <c r="J4" s="4" t="inlineStr">
        <is>
          <t>Meets?</t>
        </is>
      </c>
      <c r="K4" s="4" t="inlineStr">
        <is>
          <t>Counts?</t>
        </is>
      </c>
      <c r="L4" s="4" t="inlineStr">
        <is>
          <t>Running count</t>
        </is>
      </c>
    </row>
    <row r="5" ht="20" customHeight="1">
      <c r="A5" s="5" t="inlineStr">
        <is>
          <t>Child</t>
        </is>
      </c>
      <c r="C5" s="6" t="inlineStr">
        <is>
          <t>Juniper</t>
        </is>
      </c>
      <c r="F5" s="7" t="inlineStr">
        <is>
          <t>Day</t>
        </is>
      </c>
      <c r="G5" s="7" t="inlineStr">
        <is>
          <t>Meets? (x)</t>
        </is>
      </c>
      <c r="I5" s="8">
        <f>IF($C$9="","",$C$9)</f>
        <v/>
      </c>
      <c r="J5" s="9">
        <f>IF(I5="",0,IF(INDEX($G$6:$G$12,WEEKDAY(I5,2))="x",1,0))</f>
        <v/>
      </c>
      <c r="K5" s="9">
        <f>IF(AND(J5=1,COUNTIFS($A$25:$A$34,"&lt;="&amp;I5,$B$25:$B$34,"&gt;="&amp;I5)=0),1,0)</f>
        <v/>
      </c>
      <c r="L5" s="9">
        <f>K5</f>
        <v/>
      </c>
    </row>
    <row r="6" ht="18" customHeight="1">
      <c r="A6" s="5" t="inlineStr">
        <is>
          <t>Course</t>
        </is>
      </c>
      <c r="C6" s="6" t="inlineStr">
        <is>
          <t>Math 6</t>
        </is>
      </c>
      <c r="F6" s="5" t="inlineStr">
        <is>
          <t>Monday</t>
        </is>
      </c>
      <c r="G6" s="6" t="inlineStr">
        <is>
          <t>x</t>
        </is>
      </c>
      <c r="I6" s="8">
        <f>IF(I5="","",I5+1)</f>
        <v/>
      </c>
      <c r="J6" s="9">
        <f>IF(I6="",0,IF(INDEX($G$6:$G$12,WEEKDAY(I6,2))="x",1,0))</f>
        <v/>
      </c>
      <c r="K6" s="9">
        <f>IF(AND(J6=1,COUNTIFS($A$25:$A$34,"&lt;="&amp;I6,$B$25:$B$34,"&gt;="&amp;I6)=0),1,0)</f>
        <v/>
      </c>
      <c r="L6" s="9">
        <f>L5+K6</f>
        <v/>
      </c>
    </row>
    <row r="7" ht="18" customHeight="1">
      <c r="A7" s="5" t="inlineStr">
        <is>
          <t>Lessons in the course</t>
        </is>
      </c>
      <c r="C7" s="10" t="n">
        <v>175</v>
      </c>
      <c r="F7" s="5" t="inlineStr">
        <is>
          <t>Tuesday</t>
        </is>
      </c>
      <c r="G7" s="6" t="inlineStr">
        <is>
          <t>x</t>
        </is>
      </c>
      <c r="I7" s="8">
        <f>IF(I6="","",I6+1)</f>
        <v/>
      </c>
      <c r="J7" s="9">
        <f>IF(I7="",0,IF(INDEX($G$6:$G$12,WEEKDAY(I7,2))="x",1,0))</f>
        <v/>
      </c>
      <c r="K7" s="9">
        <f>IF(AND(J7=1,COUNTIFS($A$25:$A$34,"&lt;="&amp;I7,$B$25:$B$34,"&gt;="&amp;I7)=0),1,0)</f>
        <v/>
      </c>
      <c r="L7" s="9">
        <f>L6+K7</f>
        <v/>
      </c>
    </row>
    <row r="8" ht="18" customHeight="1">
      <c r="A8" s="5" t="inlineStr">
        <is>
          <t>Starting at lesson</t>
        </is>
      </c>
      <c r="C8" s="10" t="n">
        <v>1</v>
      </c>
      <c r="F8" s="5" t="inlineStr">
        <is>
          <t>Wednesday</t>
        </is>
      </c>
      <c r="G8" s="6" t="inlineStr">
        <is>
          <t>x</t>
        </is>
      </c>
      <c r="I8" s="8">
        <f>IF(I7="","",I7+1)</f>
        <v/>
      </c>
      <c r="J8" s="9">
        <f>IF(I8="",0,IF(INDEX($G$6:$G$12,WEEKDAY(I8,2))="x",1,0))</f>
        <v/>
      </c>
      <c r="K8" s="9">
        <f>IF(AND(J8=1,COUNTIFS($A$25:$A$34,"&lt;="&amp;I8,$B$25:$B$34,"&gt;="&amp;I8)=0),1,0)</f>
        <v/>
      </c>
      <c r="L8" s="9">
        <f>L7+K8</f>
        <v/>
      </c>
    </row>
    <row r="9" ht="18" customHeight="1">
      <c r="A9" s="5" t="inlineStr">
        <is>
          <t>First school day</t>
        </is>
      </c>
      <c r="C9" s="11" t="n">
        <v>46251</v>
      </c>
      <c r="F9" s="5" t="inlineStr">
        <is>
          <t>Thursday</t>
        </is>
      </c>
      <c r="G9" s="6" t="inlineStr">
        <is>
          <t>x</t>
        </is>
      </c>
      <c r="I9" s="8">
        <f>IF(I8="","",I8+1)</f>
        <v/>
      </c>
      <c r="J9" s="9">
        <f>IF(I9="",0,IF(INDEX($G$6:$G$12,WEEKDAY(I9,2))="x",1,0))</f>
        <v/>
      </c>
      <c r="K9" s="9">
        <f>IF(AND(J9=1,COUNTIFS($A$25:$A$34,"&lt;="&amp;I9,$B$25:$B$34,"&gt;="&amp;I9)=0),1,0)</f>
        <v/>
      </c>
      <c r="L9" s="9">
        <f>L8+K9</f>
        <v/>
      </c>
    </row>
    <row r="10" ht="18" customHeight="1">
      <c r="A10" s="5" t="inlineStr">
        <is>
          <t>Last school day (your target)</t>
        </is>
      </c>
      <c r="C10" s="11" t="n">
        <v>46541</v>
      </c>
      <c r="F10" s="5" t="inlineStr">
        <is>
          <t>Friday</t>
        </is>
      </c>
      <c r="G10" s="6" t="inlineStr">
        <is>
          <t>x</t>
        </is>
      </c>
      <c r="I10" s="8">
        <f>IF(I9="","",I9+1)</f>
        <v/>
      </c>
      <c r="J10" s="9">
        <f>IF(I10="",0,IF(INDEX($G$6:$G$12,WEEKDAY(I10,2))="x",1,0))</f>
        <v/>
      </c>
      <c r="K10" s="9">
        <f>IF(AND(J10=1,COUNTIFS($A$25:$A$34,"&lt;="&amp;I10,$B$25:$B$34,"&gt;="&amp;I10)=0),1,0)</f>
        <v/>
      </c>
      <c r="L10" s="9">
        <f>L9+K10</f>
        <v/>
      </c>
    </row>
    <row r="11" ht="18" customHeight="1">
      <c r="A11" s="2" t="inlineStr">
        <is>
          <t>The last school day is your own target: type the date you want this course finished by.</t>
        </is>
      </c>
      <c r="F11" s="5" t="inlineStr">
        <is>
          <t>Saturday</t>
        </is>
      </c>
      <c r="G11" s="6" t="n"/>
      <c r="I11" s="8">
        <f>IF(I10="","",I10+1)</f>
        <v/>
      </c>
      <c r="J11" s="9">
        <f>IF(I11="",0,IF(INDEX($G$6:$G$12,WEEKDAY(I11,2))="x",1,0))</f>
        <v/>
      </c>
      <c r="K11" s="9">
        <f>IF(AND(J11=1,COUNTIFS($A$25:$A$34,"&lt;="&amp;I11,$B$25:$B$34,"&gt;="&amp;I11)=0),1,0)</f>
        <v/>
      </c>
      <c r="L11" s="9">
        <f>L10+K11</f>
        <v/>
      </c>
    </row>
    <row r="12" ht="18" customHeight="1">
      <c r="F12" s="5" t="inlineStr">
        <is>
          <t>Sunday</t>
        </is>
      </c>
      <c r="G12" s="6" t="n"/>
      <c r="I12" s="8">
        <f>IF(I11="","",I11+1)</f>
        <v/>
      </c>
      <c r="J12" s="9">
        <f>IF(I12="",0,IF(INDEX($G$6:$G$12,WEEKDAY(I12,2))="x",1,0))</f>
        <v/>
      </c>
      <c r="K12" s="9">
        <f>IF(AND(J12=1,COUNTIFS($A$25:$A$34,"&lt;="&amp;I12,$B$25:$B$34,"&gt;="&amp;I12)=0),1,0)</f>
        <v/>
      </c>
      <c r="L12" s="9">
        <f>L11+K12</f>
        <v/>
      </c>
    </row>
    <row r="13">
      <c r="I13" s="8">
        <f>IF(I12="","",I12+1)</f>
        <v/>
      </c>
      <c r="J13" s="9">
        <f>IF(I13="",0,IF(INDEX($G$6:$G$12,WEEKDAY(I13,2))="x",1,0))</f>
        <v/>
      </c>
      <c r="K13" s="9">
        <f>IF(AND(J13=1,COUNTIFS($A$25:$A$34,"&lt;="&amp;I13,$B$25:$B$34,"&gt;="&amp;I13)=0),1,0)</f>
        <v/>
      </c>
      <c r="L13" s="9">
        <f>L12+K13</f>
        <v/>
      </c>
    </row>
    <row r="14" ht="22" customHeight="1">
      <c r="A14" s="3" t="inlineStr">
        <is>
          <t>HOW IT PACES OUT</t>
        </is>
      </c>
      <c r="I14" s="8">
        <f>IF(I13="","",I13+1)</f>
        <v/>
      </c>
      <c r="J14" s="9">
        <f>IF(I14="",0,IF(INDEX($G$6:$G$12,WEEKDAY(I14,2))="x",1,0))</f>
        <v/>
      </c>
      <c r="K14" s="9">
        <f>IF(AND(J14=1,COUNTIFS($A$25:$A$34,"&lt;="&amp;I14,$B$25:$B$34,"&gt;="&amp;I14)=0),1,0)</f>
        <v/>
      </c>
      <c r="L14" s="9">
        <f>L13+K14</f>
        <v/>
      </c>
    </row>
    <row r="15" ht="18" customHeight="1">
      <c r="A15" s="5" t="inlineStr">
        <is>
          <t>School days available</t>
        </is>
      </c>
      <c r="C15" s="12">
        <f>IF(OR($C$9="",$C$10=""),"",COUNTIFS($I$5:$I$404,"&lt;="&amp;$C$10,$K$5:$K$404,1))</f>
        <v/>
      </c>
      <c r="I15" s="8">
        <f>IF(I14="","",I14+1)</f>
        <v/>
      </c>
      <c r="J15" s="9">
        <f>IF(I15="",0,IF(INDEX($G$6:$G$12,WEEKDAY(I15,2))="x",1,0))</f>
        <v/>
      </c>
      <c r="K15" s="9">
        <f>IF(AND(J15=1,COUNTIFS($A$25:$A$34,"&lt;="&amp;I15,$B$25:$B$34,"&gt;="&amp;I15)=0),1,0)</f>
        <v/>
      </c>
      <c r="L15" s="9">
        <f>L14+K15</f>
        <v/>
      </c>
    </row>
    <row r="16" ht="18" customHeight="1">
      <c r="A16" s="5" t="inlineStr">
        <is>
          <t>Lessons to teach</t>
        </is>
      </c>
      <c r="C16" s="12">
        <f>IF(OR($C$7="",$C$8=""),"",MAX(0,$C$7-$C$8+1))</f>
        <v/>
      </c>
      <c r="I16" s="8">
        <f>IF(I15="","",I15+1)</f>
        <v/>
      </c>
      <c r="J16" s="9">
        <f>IF(I16="",0,IF(INDEX($G$6:$G$12,WEEKDAY(I16,2))="x",1,0))</f>
        <v/>
      </c>
      <c r="K16" s="9">
        <f>IF(AND(J16=1,COUNTIFS($A$25:$A$34,"&lt;="&amp;I16,$B$25:$B$34,"&gt;="&amp;I16)=0),1,0)</f>
        <v/>
      </c>
      <c r="L16" s="9">
        <f>L15+K16</f>
        <v/>
      </c>
    </row>
    <row r="17" ht="18" customHeight="1">
      <c r="A17" s="5" t="inlineStr">
        <is>
          <t>Meetings per week</t>
        </is>
      </c>
      <c r="C17" s="13">
        <f>COUNTIF($G$6:$G$12,"x")</f>
        <v/>
      </c>
      <c r="I17" s="8">
        <f>IF(I16="","",I16+1)</f>
        <v/>
      </c>
      <c r="J17" s="9">
        <f>IF(I17="",0,IF(INDEX($G$6:$G$12,WEEKDAY(I17,2))="x",1,0))</f>
        <v/>
      </c>
      <c r="K17" s="9">
        <f>IF(AND(J17=1,COUNTIFS($A$25:$A$34,"&lt;="&amp;I17,$B$25:$B$34,"&gt;="&amp;I17)=0),1,0)</f>
        <v/>
      </c>
      <c r="L17" s="9">
        <f>L16+K17</f>
        <v/>
      </c>
    </row>
    <row r="18" ht="18" customHeight="1">
      <c r="A18" s="5" t="inlineStr">
        <is>
          <t>Lessons per week needed</t>
        </is>
      </c>
      <c r="C18" s="14">
        <f>IF(OR($C$15="",$C$16="",$C$17=0),"",IF($C$15=0,"",ROUND($C$16/($C$15/$C$17),1)))</f>
        <v/>
      </c>
      <c r="I18" s="8">
        <f>IF(I17="","",I17+1)</f>
        <v/>
      </c>
      <c r="J18" s="9">
        <f>IF(I18="",0,IF(INDEX($G$6:$G$12,WEEKDAY(I18,2))="x",1,0))</f>
        <v/>
      </c>
      <c r="K18" s="9">
        <f>IF(AND(J18=1,COUNTIFS($A$25:$A$34,"&lt;="&amp;I18,$B$25:$B$34,"&gt;="&amp;I18)=0),1,0)</f>
        <v/>
      </c>
      <c r="L18" s="9">
        <f>L17+K18</f>
        <v/>
      </c>
    </row>
    <row r="19" ht="18" customHeight="1">
      <c r="A19" s="5" t="inlineStr">
        <is>
          <t>Planned finish date</t>
        </is>
      </c>
      <c r="C19" s="15">
        <f>IF(OR($C$9="",$C$16="",$C$16=0,$C$17=0),"",IFERROR(INDEX($I$5:$I$404,MATCH($C$16,$L$5:$L$404,0)),"Past the 400-day window"))</f>
        <v/>
      </c>
      <c r="I19" s="8">
        <f>IF(I18="","",I18+1)</f>
        <v/>
      </c>
      <c r="J19" s="9">
        <f>IF(I19="",0,IF(INDEX($G$6:$G$12,WEEKDAY(I19,2))="x",1,0))</f>
        <v/>
      </c>
      <c r="K19" s="9">
        <f>IF(AND(J19=1,COUNTIFS($A$25:$A$34,"&lt;="&amp;I19,$B$25:$B$34,"&gt;="&amp;I19)=0),1,0)</f>
        <v/>
      </c>
      <c r="L19" s="9">
        <f>L18+K19</f>
        <v/>
      </c>
    </row>
    <row r="20" ht="36" customHeight="1">
      <c r="A20" s="16">
        <f>IF(OR($C$9="",$C$10="",$C$16=""),"Fill in the lesson counts and both dates above.",IF($C$10&lt;$C$9,"The last school day is before the first school day: check both dates.",IF($C$17=0,"Mark at least one weekday this course meets.",IF($C$16=0,"Nothing left to teach: the starting lesson is past the last lesson.",IF($C$15&gt;=$C$16,"Fits — "&amp;($C$15-$C$16)&amp;" spare school day"&amp;IF(($C$15-$C$16)=1,"","s")&amp;" before your last day","Does not fit — "&amp;($C$16-$C$15)&amp;" lesson"&amp;IF(($C$16-$C$15)=1,"","s")&amp;" short; add "&amp;($C$16-$C$15)&amp;" meeting day"&amp;IF(($C$16-$C$15)=1,"","s")&amp;" or trim "&amp;($C$16-$C$15)&amp;" lesson"&amp;IF(($C$16-$C$15)=1,"","s")&amp;".")))))</f>
        <v/>
      </c>
      <c r="B20" s="17" t="n"/>
      <c r="C20" s="17" t="n"/>
      <c r="D20" s="18" t="n"/>
      <c r="I20" s="8">
        <f>IF(I19="","",I19+1)</f>
        <v/>
      </c>
      <c r="J20" s="9">
        <f>IF(I20="",0,IF(INDEX($G$6:$G$12,WEEKDAY(I20,2))="x",1,0))</f>
        <v/>
      </c>
      <c r="K20" s="9">
        <f>IF(AND(J20=1,COUNTIFS($A$25:$A$34,"&lt;="&amp;I20,$B$25:$B$34,"&gt;="&amp;I20)=0),1,0)</f>
        <v/>
      </c>
      <c r="L20" s="9">
        <f>L19+K20</f>
        <v/>
      </c>
    </row>
    <row r="21">
      <c r="I21" s="8">
        <f>IF(I20="","",I20+1)</f>
        <v/>
      </c>
      <c r="J21" s="9">
        <f>IF(I21="",0,IF(INDEX($G$6:$G$12,WEEKDAY(I21,2))="x",1,0))</f>
        <v/>
      </c>
      <c r="K21" s="9">
        <f>IF(AND(J21=1,COUNTIFS($A$25:$A$34,"&lt;="&amp;I21,$B$25:$B$34,"&gt;="&amp;I21)=0),1,0)</f>
        <v/>
      </c>
      <c r="L21" s="9">
        <f>L20+K21</f>
        <v/>
      </c>
    </row>
    <row r="22" ht="22" customHeight="1">
      <c r="A22" s="3" t="inlineStr">
        <is>
          <t>BREAKS &amp; HOLIDAYS</t>
        </is>
      </c>
      <c r="I22" s="8">
        <f>IF(I21="","",I21+1)</f>
        <v/>
      </c>
      <c r="J22" s="9">
        <f>IF(I22="",0,IF(INDEX($G$6:$G$12,WEEKDAY(I22,2))="x",1,0))</f>
        <v/>
      </c>
      <c r="K22" s="9">
        <f>IF(AND(J22=1,COUNTIFS($A$25:$A$34,"&lt;="&amp;I22,$B$25:$B$34,"&gt;="&amp;I22)=0),1,0)</f>
        <v/>
      </c>
      <c r="L22" s="9">
        <f>L21+K22</f>
        <v/>
      </c>
    </row>
    <row r="23" ht="46" customHeight="1">
      <c r="A23" s="2" t="inlineStr">
        <is>
          <t>One row per break. Use the same date in Start and End for a single day off. Only days this course would have met count as lost. Out of rows? Put back-to-back days off in one row.</t>
        </is>
      </c>
      <c r="I23" s="8">
        <f>IF(I22="","",I22+1)</f>
        <v/>
      </c>
      <c r="J23" s="9">
        <f>IF(I23="",0,IF(INDEX($G$6:$G$12,WEEKDAY(I23,2))="x",1,0))</f>
        <v/>
      </c>
      <c r="K23" s="9">
        <f>IF(AND(J23=1,COUNTIFS($A$25:$A$34,"&lt;="&amp;I23,$B$25:$B$34,"&gt;="&amp;I23)=0),1,0)</f>
        <v/>
      </c>
      <c r="L23" s="9">
        <f>L22+K23</f>
        <v/>
      </c>
    </row>
    <row r="24" ht="30" customHeight="1">
      <c r="A24" s="7" t="inlineStr">
        <is>
          <t>Start</t>
        </is>
      </c>
      <c r="B24" s="7" t="inlineStr">
        <is>
          <t>End</t>
        </is>
      </c>
      <c r="C24" s="7" t="inlineStr">
        <is>
          <t>Label</t>
        </is>
      </c>
      <c r="D24" s="19" t="inlineStr">
        <is>
          <t>School days lost (auto)</t>
        </is>
      </c>
      <c r="I24" s="8">
        <f>IF(I23="","",I23+1)</f>
        <v/>
      </c>
      <c r="J24" s="9">
        <f>IF(I24="",0,IF(INDEX($G$6:$G$12,WEEKDAY(I24,2))="x",1,0))</f>
        <v/>
      </c>
      <c r="K24" s="9">
        <f>IF(AND(J24=1,COUNTIFS($A$25:$A$34,"&lt;="&amp;I24,$B$25:$B$34,"&gt;="&amp;I24)=0),1,0)</f>
        <v/>
      </c>
      <c r="L24" s="9">
        <f>L23+K24</f>
        <v/>
      </c>
    </row>
    <row r="25" ht="18" customHeight="1">
      <c r="A25" s="20" t="n">
        <v>46272</v>
      </c>
      <c r="B25" s="20" t="n">
        <v>46272</v>
      </c>
      <c r="C25" s="21" t="inlineStr">
        <is>
          <t>Labor Day</t>
        </is>
      </c>
      <c r="D25" s="22">
        <f>IF(OR($A25="",$B25="",$C$10=""),"",COUNTIFS($I$5:$I$404,"&gt;="&amp;$A25,$I$5:$I$404,"&lt;="&amp;MIN($B25,$C$10),$J$5:$J$404,1))</f>
        <v/>
      </c>
      <c r="I25" s="8">
        <f>IF(I24="","",I24+1)</f>
        <v/>
      </c>
      <c r="J25" s="9">
        <f>IF(I25="",0,IF(INDEX($G$6:$G$12,WEEKDAY(I25,2))="x",1,0))</f>
        <v/>
      </c>
      <c r="K25" s="9">
        <f>IF(AND(J25=1,COUNTIFS($A$25:$A$34,"&lt;="&amp;I25,$B$25:$B$34,"&gt;="&amp;I25)=0),1,0)</f>
        <v/>
      </c>
      <c r="L25" s="9">
        <f>L24+K25</f>
        <v/>
      </c>
    </row>
    <row r="26" ht="18" customHeight="1">
      <c r="A26" s="20" t="n">
        <v>46307</v>
      </c>
      <c r="B26" s="20" t="n">
        <v>46311</v>
      </c>
      <c r="C26" s="21" t="inlineStr">
        <is>
          <t>Fall break</t>
        </is>
      </c>
      <c r="D26" s="22">
        <f>IF(OR($A26="",$B26="",$C$10=""),"",COUNTIFS($I$5:$I$404,"&gt;="&amp;$A26,$I$5:$I$404,"&lt;="&amp;MIN($B26,$C$10),$J$5:$J$404,1))</f>
        <v/>
      </c>
      <c r="I26" s="8">
        <f>IF(I25="","",I25+1)</f>
        <v/>
      </c>
      <c r="J26" s="9">
        <f>IF(I26="",0,IF(INDEX($G$6:$G$12,WEEKDAY(I26,2))="x",1,0))</f>
        <v/>
      </c>
      <c r="K26" s="9">
        <f>IF(AND(J26=1,COUNTIFS($A$25:$A$34,"&lt;="&amp;I26,$B$25:$B$34,"&gt;="&amp;I26)=0),1,0)</f>
        <v/>
      </c>
      <c r="L26" s="9">
        <f>L25+K26</f>
        <v/>
      </c>
    </row>
    <row r="27" ht="18" customHeight="1">
      <c r="A27" s="20" t="n">
        <v>46351</v>
      </c>
      <c r="B27" s="20" t="n">
        <v>46353</v>
      </c>
      <c r="C27" s="21" t="inlineStr">
        <is>
          <t>Thanksgiving</t>
        </is>
      </c>
      <c r="D27" s="22">
        <f>IF(OR($A27="",$B27="",$C$10=""),"",COUNTIFS($I$5:$I$404,"&gt;="&amp;$A27,$I$5:$I$404,"&lt;="&amp;MIN($B27,$C$10),$J$5:$J$404,1))</f>
        <v/>
      </c>
      <c r="I27" s="8">
        <f>IF(I26="","",I26+1)</f>
        <v/>
      </c>
      <c r="J27" s="9">
        <f>IF(I27="",0,IF(INDEX($G$6:$G$12,WEEKDAY(I27,2))="x",1,0))</f>
        <v/>
      </c>
      <c r="K27" s="9">
        <f>IF(AND(J27=1,COUNTIFS($A$25:$A$34,"&lt;="&amp;I27,$B$25:$B$34,"&gt;="&amp;I27)=0),1,0)</f>
        <v/>
      </c>
      <c r="L27" s="9">
        <f>L26+K27</f>
        <v/>
      </c>
    </row>
    <row r="28" ht="18" customHeight="1">
      <c r="A28" s="20" t="n">
        <v>46377</v>
      </c>
      <c r="B28" s="20" t="n">
        <v>46388</v>
      </c>
      <c r="C28" s="21" t="inlineStr">
        <is>
          <t>Winter break</t>
        </is>
      </c>
      <c r="D28" s="22">
        <f>IF(OR($A28="",$B28="",$C$10=""),"",COUNTIFS($I$5:$I$404,"&gt;="&amp;$A28,$I$5:$I$404,"&lt;="&amp;MIN($B28,$C$10),$J$5:$J$404,1))</f>
        <v/>
      </c>
      <c r="I28" s="8">
        <f>IF(I27="","",I27+1)</f>
        <v/>
      </c>
      <c r="J28" s="9">
        <f>IF(I28="",0,IF(INDEX($G$6:$G$12,WEEKDAY(I28,2))="x",1,0))</f>
        <v/>
      </c>
      <c r="K28" s="9">
        <f>IF(AND(J28=1,COUNTIFS($A$25:$A$34,"&lt;="&amp;I28,$B$25:$B$34,"&gt;="&amp;I28)=0),1,0)</f>
        <v/>
      </c>
      <c r="L28" s="9">
        <f>L27+K28</f>
        <v/>
      </c>
    </row>
    <row r="29" ht="18" customHeight="1">
      <c r="A29" s="20" t="n">
        <v>46405</v>
      </c>
      <c r="B29" s="20" t="n">
        <v>46405</v>
      </c>
      <c r="C29" s="21" t="inlineStr">
        <is>
          <t>MLK Day</t>
        </is>
      </c>
      <c r="D29" s="22">
        <f>IF(OR($A29="",$B29="",$C$10=""),"",COUNTIFS($I$5:$I$404,"&gt;="&amp;$A29,$I$5:$I$404,"&lt;="&amp;MIN($B29,$C$10),$J$5:$J$404,1))</f>
        <v/>
      </c>
      <c r="I29" s="8">
        <f>IF(I28="","",I28+1)</f>
        <v/>
      </c>
      <c r="J29" s="9">
        <f>IF(I29="",0,IF(INDEX($G$6:$G$12,WEEKDAY(I29,2))="x",1,0))</f>
        <v/>
      </c>
      <c r="K29" s="9">
        <f>IF(AND(J29=1,COUNTIFS($A$25:$A$34,"&lt;="&amp;I29,$B$25:$B$34,"&gt;="&amp;I29)=0),1,0)</f>
        <v/>
      </c>
      <c r="L29" s="9">
        <f>L28+K29</f>
        <v/>
      </c>
    </row>
    <row r="30" ht="18" customHeight="1">
      <c r="A30" s="20" t="n">
        <v>46433</v>
      </c>
      <c r="B30" s="20" t="n">
        <v>46433</v>
      </c>
      <c r="C30" s="21" t="inlineStr">
        <is>
          <t>Presidents' Day</t>
        </is>
      </c>
      <c r="D30" s="22">
        <f>IF(OR($A30="",$B30="",$C$10=""),"",COUNTIFS($I$5:$I$404,"&gt;="&amp;$A30,$I$5:$I$404,"&lt;="&amp;MIN($B30,$C$10),$J$5:$J$404,1))</f>
        <v/>
      </c>
      <c r="I30" s="8">
        <f>IF(I29="","",I29+1)</f>
        <v/>
      </c>
      <c r="J30" s="9">
        <f>IF(I30="",0,IF(INDEX($G$6:$G$12,WEEKDAY(I30,2))="x",1,0))</f>
        <v/>
      </c>
      <c r="K30" s="9">
        <f>IF(AND(J30=1,COUNTIFS($A$25:$A$34,"&lt;="&amp;I30,$B$25:$B$34,"&gt;="&amp;I30)=0),1,0)</f>
        <v/>
      </c>
      <c r="L30" s="9">
        <f>L29+K30</f>
        <v/>
      </c>
    </row>
    <row r="31" ht="18" customHeight="1">
      <c r="A31" s="20" t="n">
        <v>46468</v>
      </c>
      <c r="B31" s="20" t="n">
        <v>46472</v>
      </c>
      <c r="C31" s="21" t="inlineStr">
        <is>
          <t>Spring break</t>
        </is>
      </c>
      <c r="D31" s="22">
        <f>IF(OR($A31="",$B31="",$C$10=""),"",COUNTIFS($I$5:$I$404,"&gt;="&amp;$A31,$I$5:$I$404,"&lt;="&amp;MIN($B31,$C$10),$J$5:$J$404,1))</f>
        <v/>
      </c>
      <c r="I31" s="8">
        <f>IF(I30="","",I30+1)</f>
        <v/>
      </c>
      <c r="J31" s="9">
        <f>IF(I31="",0,IF(INDEX($G$6:$G$12,WEEKDAY(I31,2))="x",1,0))</f>
        <v/>
      </c>
      <c r="K31" s="9">
        <f>IF(AND(J31=1,COUNTIFS($A$25:$A$34,"&lt;="&amp;I31,$B$25:$B$34,"&gt;="&amp;I31)=0),1,0)</f>
        <v/>
      </c>
      <c r="L31" s="9">
        <f>L30+K31</f>
        <v/>
      </c>
    </row>
    <row r="32" ht="18" customHeight="1">
      <c r="A32" s="20" t="n">
        <v>46538</v>
      </c>
      <c r="B32" s="20" t="n">
        <v>46538</v>
      </c>
      <c r="C32" s="21" t="inlineStr">
        <is>
          <t>Memorial Day</t>
        </is>
      </c>
      <c r="D32" s="22">
        <f>IF(OR($A32="",$B32="",$C$10=""),"",COUNTIFS($I$5:$I$404,"&gt;="&amp;$A32,$I$5:$I$404,"&lt;="&amp;MIN($B32,$C$10),$J$5:$J$404,1))</f>
        <v/>
      </c>
      <c r="I32" s="8">
        <f>IF(I31="","",I31+1)</f>
        <v/>
      </c>
      <c r="J32" s="9">
        <f>IF(I32="",0,IF(INDEX($G$6:$G$12,WEEKDAY(I32,2))="x",1,0))</f>
        <v/>
      </c>
      <c r="K32" s="9">
        <f>IF(AND(J32=1,COUNTIFS($A$25:$A$34,"&lt;="&amp;I32,$B$25:$B$34,"&gt;="&amp;I32)=0),1,0)</f>
        <v/>
      </c>
      <c r="L32" s="9">
        <f>L31+K32</f>
        <v/>
      </c>
    </row>
    <row r="33" ht="18" customHeight="1">
      <c r="A33" s="20" t="n"/>
      <c r="B33" s="20" t="n"/>
      <c r="C33" s="21" t="n"/>
      <c r="D33" s="22">
        <f>IF(OR($A33="",$B33="",$C$10=""),"",COUNTIFS($I$5:$I$404,"&gt;="&amp;$A33,$I$5:$I$404,"&lt;="&amp;MIN($B33,$C$10),$J$5:$J$404,1))</f>
        <v/>
      </c>
      <c r="I33" s="8">
        <f>IF(I32="","",I32+1)</f>
        <v/>
      </c>
      <c r="J33" s="9">
        <f>IF(I33="",0,IF(INDEX($G$6:$G$12,WEEKDAY(I33,2))="x",1,0))</f>
        <v/>
      </c>
      <c r="K33" s="9">
        <f>IF(AND(J33=1,COUNTIFS($A$25:$A$34,"&lt;="&amp;I33,$B$25:$B$34,"&gt;="&amp;I33)=0),1,0)</f>
        <v/>
      </c>
      <c r="L33" s="9">
        <f>L32+K33</f>
        <v/>
      </c>
    </row>
    <row r="34" ht="18" customHeight="1">
      <c r="A34" s="20" t="n"/>
      <c r="B34" s="20" t="n"/>
      <c r="C34" s="21" t="n"/>
      <c r="D34" s="22">
        <f>IF(OR($A34="",$B34="",$C$10=""),"",COUNTIFS($I$5:$I$404,"&gt;="&amp;$A34,$I$5:$I$404,"&lt;="&amp;MIN($B34,$C$10),$J$5:$J$404,1))</f>
        <v/>
      </c>
      <c r="I34" s="8">
        <f>IF(I33="","",I33+1)</f>
        <v/>
      </c>
      <c r="J34" s="9">
        <f>IF(I34="",0,IF(INDEX($G$6:$G$12,WEEKDAY(I34,2))="x",1,0))</f>
        <v/>
      </c>
      <c r="K34" s="9">
        <f>IF(AND(J34=1,COUNTIFS($A$25:$A$34,"&lt;="&amp;I34,$B$25:$B$34,"&gt;="&amp;I34)=0),1,0)</f>
        <v/>
      </c>
      <c r="L34" s="9">
        <f>L33+K34</f>
        <v/>
      </c>
    </row>
    <row r="35">
      <c r="I35" s="8">
        <f>IF(I34="","",I34+1)</f>
        <v/>
      </c>
      <c r="J35" s="9">
        <f>IF(I35="",0,IF(INDEX($G$6:$G$12,WEEKDAY(I35,2))="x",1,0))</f>
        <v/>
      </c>
      <c r="K35" s="9">
        <f>IF(AND(J35=1,COUNTIFS($A$25:$A$34,"&lt;="&amp;I35,$B$25:$B$34,"&gt;="&amp;I35)=0),1,0)</f>
        <v/>
      </c>
      <c r="L35" s="9">
        <f>L34+K35</f>
        <v/>
      </c>
    </row>
    <row r="36" ht="36" customHeight="1">
      <c r="A36" s="23" t="inlineStr">
        <is>
          <t>Pacing more than one course? The full Homeschool Year Planner paces every course for up to 5 children ›</t>
        </is>
      </c>
      <c r="I36" s="8">
        <f>IF(I35="","",I35+1)</f>
        <v/>
      </c>
      <c r="J36" s="9">
        <f>IF(I36="",0,IF(INDEX($G$6:$G$12,WEEKDAY(I36,2))="x",1,0))</f>
        <v/>
      </c>
      <c r="K36" s="9">
        <f>IF(AND(J36=1,COUNTIFS($A$25:$A$34,"&lt;="&amp;I36,$B$25:$B$34,"&gt;="&amp;I36)=0),1,0)</f>
        <v/>
      </c>
      <c r="L36" s="9">
        <f>L35+K36</f>
        <v/>
      </c>
    </row>
    <row r="37" ht="16" customHeight="1">
      <c r="A37" s="24" t="inlineStr">
        <is>
          <t>More free tools from Ardent Workshop</t>
        </is>
      </c>
      <c r="I37" s="8">
        <f>IF(I36="","",I36+1)</f>
        <v/>
      </c>
      <c r="J37" s="9">
        <f>IF(I37="",0,IF(INDEX($G$6:$G$12,WEEKDAY(I37,2))="x",1,0))</f>
        <v/>
      </c>
      <c r="K37" s="9">
        <f>IF(AND(J37=1,COUNTIFS($A$25:$A$34,"&lt;="&amp;I37,$B$25:$B$34,"&gt;="&amp;I37)=0),1,0)</f>
        <v/>
      </c>
      <c r="L37" s="9">
        <f>L36+K37</f>
        <v/>
      </c>
    </row>
    <row r="38" ht="30" customHeight="1">
      <c r="A38" s="25" t="inlineStr">
        <is>
          <t>A planning aid, not legal advice. It states no state's homeschool rules: your last school day and any targets are yours to set. The example child is fictional.</t>
        </is>
      </c>
      <c r="I38" s="8">
        <f>IF(I37="","",I37+1)</f>
        <v/>
      </c>
      <c r="J38" s="9">
        <f>IF(I38="",0,IF(INDEX($G$6:$G$12,WEEKDAY(I38,2))="x",1,0))</f>
        <v/>
      </c>
      <c r="K38" s="9">
        <f>IF(AND(J38=1,COUNTIFS($A$25:$A$34,"&lt;="&amp;I38,$B$25:$B$34,"&gt;="&amp;I38)=0),1,0)</f>
        <v/>
      </c>
      <c r="L38" s="9">
        <f>L37+K38</f>
        <v/>
      </c>
    </row>
    <row r="39">
      <c r="I39" s="8">
        <f>IF(I38="","",I38+1)</f>
        <v/>
      </c>
      <c r="J39" s="9">
        <f>IF(I39="",0,IF(INDEX($G$6:$G$12,WEEKDAY(I39,2))="x",1,0))</f>
        <v/>
      </c>
      <c r="K39" s="9">
        <f>IF(AND(J39=1,COUNTIFS($A$25:$A$34,"&lt;="&amp;I39,$B$25:$B$34,"&gt;="&amp;I39)=0),1,0)</f>
        <v/>
      </c>
      <c r="L39" s="9">
        <f>L38+K39</f>
        <v/>
      </c>
    </row>
    <row r="40">
      <c r="I40" s="8">
        <f>IF(I39="","",I39+1)</f>
        <v/>
      </c>
      <c r="J40" s="9">
        <f>IF(I40="",0,IF(INDEX($G$6:$G$12,WEEKDAY(I40,2))="x",1,0))</f>
        <v/>
      </c>
      <c r="K40" s="9">
        <f>IF(AND(J40=1,COUNTIFS($A$25:$A$34,"&lt;="&amp;I40,$B$25:$B$34,"&gt;="&amp;I40)=0),1,0)</f>
        <v/>
      </c>
      <c r="L40" s="9">
        <f>L39+K40</f>
        <v/>
      </c>
    </row>
    <row r="41">
      <c r="I41" s="8">
        <f>IF(I40="","",I40+1)</f>
        <v/>
      </c>
      <c r="J41" s="9">
        <f>IF(I41="",0,IF(INDEX($G$6:$G$12,WEEKDAY(I41,2))="x",1,0))</f>
        <v/>
      </c>
      <c r="K41" s="9">
        <f>IF(AND(J41=1,COUNTIFS($A$25:$A$34,"&lt;="&amp;I41,$B$25:$B$34,"&gt;="&amp;I41)=0),1,0)</f>
        <v/>
      </c>
      <c r="L41" s="9">
        <f>L40+K41</f>
        <v/>
      </c>
    </row>
    <row r="42">
      <c r="I42" s="8">
        <f>IF(I41="","",I41+1)</f>
        <v/>
      </c>
      <c r="J42" s="9">
        <f>IF(I42="",0,IF(INDEX($G$6:$G$12,WEEKDAY(I42,2))="x",1,0))</f>
        <v/>
      </c>
      <c r="K42" s="9">
        <f>IF(AND(J42=1,COUNTIFS($A$25:$A$34,"&lt;="&amp;I42,$B$25:$B$34,"&gt;="&amp;I42)=0),1,0)</f>
        <v/>
      </c>
      <c r="L42" s="9">
        <f>L41+K42</f>
        <v/>
      </c>
    </row>
    <row r="43">
      <c r="I43" s="8">
        <f>IF(I42="","",I42+1)</f>
        <v/>
      </c>
      <c r="J43" s="9">
        <f>IF(I43="",0,IF(INDEX($G$6:$G$12,WEEKDAY(I43,2))="x",1,0))</f>
        <v/>
      </c>
      <c r="K43" s="9">
        <f>IF(AND(J43=1,COUNTIFS($A$25:$A$34,"&lt;="&amp;I43,$B$25:$B$34,"&gt;="&amp;I43)=0),1,0)</f>
        <v/>
      </c>
      <c r="L43" s="9">
        <f>L42+K43</f>
        <v/>
      </c>
    </row>
    <row r="44">
      <c r="I44" s="8">
        <f>IF(I43="","",I43+1)</f>
        <v/>
      </c>
      <c r="J44" s="9">
        <f>IF(I44="",0,IF(INDEX($G$6:$G$12,WEEKDAY(I44,2))="x",1,0))</f>
        <v/>
      </c>
      <c r="K44" s="9">
        <f>IF(AND(J44=1,COUNTIFS($A$25:$A$34,"&lt;="&amp;I44,$B$25:$B$34,"&gt;="&amp;I44)=0),1,0)</f>
        <v/>
      </c>
      <c r="L44" s="9">
        <f>L43+K44</f>
        <v/>
      </c>
    </row>
    <row r="45">
      <c r="I45" s="8">
        <f>IF(I44="","",I44+1)</f>
        <v/>
      </c>
      <c r="J45" s="9">
        <f>IF(I45="",0,IF(INDEX($G$6:$G$12,WEEKDAY(I45,2))="x",1,0))</f>
        <v/>
      </c>
      <c r="K45" s="9">
        <f>IF(AND(J45=1,COUNTIFS($A$25:$A$34,"&lt;="&amp;I45,$B$25:$B$34,"&gt;="&amp;I45)=0),1,0)</f>
        <v/>
      </c>
      <c r="L45" s="9">
        <f>L44+K45</f>
        <v/>
      </c>
    </row>
    <row r="46">
      <c r="I46" s="8">
        <f>IF(I45="","",I45+1)</f>
        <v/>
      </c>
      <c r="J46" s="9">
        <f>IF(I46="",0,IF(INDEX($G$6:$G$12,WEEKDAY(I46,2))="x",1,0))</f>
        <v/>
      </c>
      <c r="K46" s="9">
        <f>IF(AND(J46=1,COUNTIFS($A$25:$A$34,"&lt;="&amp;I46,$B$25:$B$34,"&gt;="&amp;I46)=0),1,0)</f>
        <v/>
      </c>
      <c r="L46" s="9">
        <f>L45+K46</f>
        <v/>
      </c>
    </row>
    <row r="47">
      <c r="I47" s="8">
        <f>IF(I46="","",I46+1)</f>
        <v/>
      </c>
      <c r="J47" s="9">
        <f>IF(I47="",0,IF(INDEX($G$6:$G$12,WEEKDAY(I47,2))="x",1,0))</f>
        <v/>
      </c>
      <c r="K47" s="9">
        <f>IF(AND(J47=1,COUNTIFS($A$25:$A$34,"&lt;="&amp;I47,$B$25:$B$34,"&gt;="&amp;I47)=0),1,0)</f>
        <v/>
      </c>
      <c r="L47" s="9">
        <f>L46+K47</f>
        <v/>
      </c>
    </row>
    <row r="48">
      <c r="I48" s="8">
        <f>IF(I47="","",I47+1)</f>
        <v/>
      </c>
      <c r="J48" s="9">
        <f>IF(I48="",0,IF(INDEX($G$6:$G$12,WEEKDAY(I48,2))="x",1,0))</f>
        <v/>
      </c>
      <c r="K48" s="9">
        <f>IF(AND(J48=1,COUNTIFS($A$25:$A$34,"&lt;="&amp;I48,$B$25:$B$34,"&gt;="&amp;I48)=0),1,0)</f>
        <v/>
      </c>
      <c r="L48" s="9">
        <f>L47+K48</f>
        <v/>
      </c>
    </row>
    <row r="49">
      <c r="I49" s="8">
        <f>IF(I48="","",I48+1)</f>
        <v/>
      </c>
      <c r="J49" s="9">
        <f>IF(I49="",0,IF(INDEX($G$6:$G$12,WEEKDAY(I49,2))="x",1,0))</f>
        <v/>
      </c>
      <c r="K49" s="9">
        <f>IF(AND(J49=1,COUNTIFS($A$25:$A$34,"&lt;="&amp;I49,$B$25:$B$34,"&gt;="&amp;I49)=0),1,0)</f>
        <v/>
      </c>
      <c r="L49" s="9">
        <f>L48+K49</f>
        <v/>
      </c>
    </row>
    <row r="50">
      <c r="I50" s="8">
        <f>IF(I49="","",I49+1)</f>
        <v/>
      </c>
      <c r="J50" s="9">
        <f>IF(I50="",0,IF(INDEX($G$6:$G$12,WEEKDAY(I50,2))="x",1,0))</f>
        <v/>
      </c>
      <c r="K50" s="9">
        <f>IF(AND(J50=1,COUNTIFS($A$25:$A$34,"&lt;="&amp;I50,$B$25:$B$34,"&gt;="&amp;I50)=0),1,0)</f>
        <v/>
      </c>
      <c r="L50" s="9">
        <f>L49+K50</f>
        <v/>
      </c>
    </row>
    <row r="51">
      <c r="I51" s="8">
        <f>IF(I50="","",I50+1)</f>
        <v/>
      </c>
      <c r="J51" s="9">
        <f>IF(I51="",0,IF(INDEX($G$6:$G$12,WEEKDAY(I51,2))="x",1,0))</f>
        <v/>
      </c>
      <c r="K51" s="9">
        <f>IF(AND(J51=1,COUNTIFS($A$25:$A$34,"&lt;="&amp;I51,$B$25:$B$34,"&gt;="&amp;I51)=0),1,0)</f>
        <v/>
      </c>
      <c r="L51" s="9">
        <f>L50+K51</f>
        <v/>
      </c>
    </row>
    <row r="52">
      <c r="I52" s="8">
        <f>IF(I51="","",I51+1)</f>
        <v/>
      </c>
      <c r="J52" s="9">
        <f>IF(I52="",0,IF(INDEX($G$6:$G$12,WEEKDAY(I52,2))="x",1,0))</f>
        <v/>
      </c>
      <c r="K52" s="9">
        <f>IF(AND(J52=1,COUNTIFS($A$25:$A$34,"&lt;="&amp;I52,$B$25:$B$34,"&gt;="&amp;I52)=0),1,0)</f>
        <v/>
      </c>
      <c r="L52" s="9">
        <f>L51+K52</f>
        <v/>
      </c>
    </row>
    <row r="53">
      <c r="I53" s="8">
        <f>IF(I52="","",I52+1)</f>
        <v/>
      </c>
      <c r="J53" s="9">
        <f>IF(I53="",0,IF(INDEX($G$6:$G$12,WEEKDAY(I53,2))="x",1,0))</f>
        <v/>
      </c>
      <c r="K53" s="9">
        <f>IF(AND(J53=1,COUNTIFS($A$25:$A$34,"&lt;="&amp;I53,$B$25:$B$34,"&gt;="&amp;I53)=0),1,0)</f>
        <v/>
      </c>
      <c r="L53" s="9">
        <f>L52+K53</f>
        <v/>
      </c>
    </row>
    <row r="54">
      <c r="I54" s="8">
        <f>IF(I53="","",I53+1)</f>
        <v/>
      </c>
      <c r="J54" s="9">
        <f>IF(I54="",0,IF(INDEX($G$6:$G$12,WEEKDAY(I54,2))="x",1,0))</f>
        <v/>
      </c>
      <c r="K54" s="9">
        <f>IF(AND(J54=1,COUNTIFS($A$25:$A$34,"&lt;="&amp;I54,$B$25:$B$34,"&gt;="&amp;I54)=0),1,0)</f>
        <v/>
      </c>
      <c r="L54" s="9">
        <f>L53+K54</f>
        <v/>
      </c>
    </row>
    <row r="55">
      <c r="I55" s="8">
        <f>IF(I54="","",I54+1)</f>
        <v/>
      </c>
      <c r="J55" s="9">
        <f>IF(I55="",0,IF(INDEX($G$6:$G$12,WEEKDAY(I55,2))="x",1,0))</f>
        <v/>
      </c>
      <c r="K55" s="9">
        <f>IF(AND(J55=1,COUNTIFS($A$25:$A$34,"&lt;="&amp;I55,$B$25:$B$34,"&gt;="&amp;I55)=0),1,0)</f>
        <v/>
      </c>
      <c r="L55" s="9">
        <f>L54+K55</f>
        <v/>
      </c>
    </row>
    <row r="56">
      <c r="I56" s="8">
        <f>IF(I55="","",I55+1)</f>
        <v/>
      </c>
      <c r="J56" s="9">
        <f>IF(I56="",0,IF(INDEX($G$6:$G$12,WEEKDAY(I56,2))="x",1,0))</f>
        <v/>
      </c>
      <c r="K56" s="9">
        <f>IF(AND(J56=1,COUNTIFS($A$25:$A$34,"&lt;="&amp;I56,$B$25:$B$34,"&gt;="&amp;I56)=0),1,0)</f>
        <v/>
      </c>
      <c r="L56" s="9">
        <f>L55+K56</f>
        <v/>
      </c>
    </row>
    <row r="57">
      <c r="I57" s="8">
        <f>IF(I56="","",I56+1)</f>
        <v/>
      </c>
      <c r="J57" s="9">
        <f>IF(I57="",0,IF(INDEX($G$6:$G$12,WEEKDAY(I57,2))="x",1,0))</f>
        <v/>
      </c>
      <c r="K57" s="9">
        <f>IF(AND(J57=1,COUNTIFS($A$25:$A$34,"&lt;="&amp;I57,$B$25:$B$34,"&gt;="&amp;I57)=0),1,0)</f>
        <v/>
      </c>
      <c r="L57" s="9">
        <f>L56+K57</f>
        <v/>
      </c>
    </row>
    <row r="58">
      <c r="I58" s="8">
        <f>IF(I57="","",I57+1)</f>
        <v/>
      </c>
      <c r="J58" s="9">
        <f>IF(I58="",0,IF(INDEX($G$6:$G$12,WEEKDAY(I58,2))="x",1,0))</f>
        <v/>
      </c>
      <c r="K58" s="9">
        <f>IF(AND(J58=1,COUNTIFS($A$25:$A$34,"&lt;="&amp;I58,$B$25:$B$34,"&gt;="&amp;I58)=0),1,0)</f>
        <v/>
      </c>
      <c r="L58" s="9">
        <f>L57+K58</f>
        <v/>
      </c>
    </row>
    <row r="59">
      <c r="I59" s="8">
        <f>IF(I58="","",I58+1)</f>
        <v/>
      </c>
      <c r="J59" s="9">
        <f>IF(I59="",0,IF(INDEX($G$6:$G$12,WEEKDAY(I59,2))="x",1,0))</f>
        <v/>
      </c>
      <c r="K59" s="9">
        <f>IF(AND(J59=1,COUNTIFS($A$25:$A$34,"&lt;="&amp;I59,$B$25:$B$34,"&gt;="&amp;I59)=0),1,0)</f>
        <v/>
      </c>
      <c r="L59" s="9">
        <f>L58+K59</f>
        <v/>
      </c>
    </row>
    <row r="60">
      <c r="I60" s="8">
        <f>IF(I59="","",I59+1)</f>
        <v/>
      </c>
      <c r="J60" s="9">
        <f>IF(I60="",0,IF(INDEX($G$6:$G$12,WEEKDAY(I60,2))="x",1,0))</f>
        <v/>
      </c>
      <c r="K60" s="9">
        <f>IF(AND(J60=1,COUNTIFS($A$25:$A$34,"&lt;="&amp;I60,$B$25:$B$34,"&gt;="&amp;I60)=0),1,0)</f>
        <v/>
      </c>
      <c r="L60" s="9">
        <f>L59+K60</f>
        <v/>
      </c>
    </row>
    <row r="61">
      <c r="I61" s="8">
        <f>IF(I60="","",I60+1)</f>
        <v/>
      </c>
      <c r="J61" s="9">
        <f>IF(I61="",0,IF(INDEX($G$6:$G$12,WEEKDAY(I61,2))="x",1,0))</f>
        <v/>
      </c>
      <c r="K61" s="9">
        <f>IF(AND(J61=1,COUNTIFS($A$25:$A$34,"&lt;="&amp;I61,$B$25:$B$34,"&gt;="&amp;I61)=0),1,0)</f>
        <v/>
      </c>
      <c r="L61" s="9">
        <f>L60+K61</f>
        <v/>
      </c>
    </row>
    <row r="62">
      <c r="I62" s="8">
        <f>IF(I61="","",I61+1)</f>
        <v/>
      </c>
      <c r="J62" s="9">
        <f>IF(I62="",0,IF(INDEX($G$6:$G$12,WEEKDAY(I62,2))="x",1,0))</f>
        <v/>
      </c>
      <c r="K62" s="9">
        <f>IF(AND(J62=1,COUNTIFS($A$25:$A$34,"&lt;="&amp;I62,$B$25:$B$34,"&gt;="&amp;I62)=0),1,0)</f>
        <v/>
      </c>
      <c r="L62" s="9">
        <f>L61+K62</f>
        <v/>
      </c>
    </row>
    <row r="63">
      <c r="I63" s="8">
        <f>IF(I62="","",I62+1)</f>
        <v/>
      </c>
      <c r="J63" s="9">
        <f>IF(I63="",0,IF(INDEX($G$6:$G$12,WEEKDAY(I63,2))="x",1,0))</f>
        <v/>
      </c>
      <c r="K63" s="9">
        <f>IF(AND(J63=1,COUNTIFS($A$25:$A$34,"&lt;="&amp;I63,$B$25:$B$34,"&gt;="&amp;I63)=0),1,0)</f>
        <v/>
      </c>
      <c r="L63" s="9">
        <f>L62+K63</f>
        <v/>
      </c>
    </row>
    <row r="64">
      <c r="I64" s="8">
        <f>IF(I63="","",I63+1)</f>
        <v/>
      </c>
      <c r="J64" s="9">
        <f>IF(I64="",0,IF(INDEX($G$6:$G$12,WEEKDAY(I64,2))="x",1,0))</f>
        <v/>
      </c>
      <c r="K64" s="9">
        <f>IF(AND(J64=1,COUNTIFS($A$25:$A$34,"&lt;="&amp;I64,$B$25:$B$34,"&gt;="&amp;I64)=0),1,0)</f>
        <v/>
      </c>
      <c r="L64" s="9">
        <f>L63+K64</f>
        <v/>
      </c>
    </row>
    <row r="65">
      <c r="I65" s="8">
        <f>IF(I64="","",I64+1)</f>
        <v/>
      </c>
      <c r="J65" s="9">
        <f>IF(I65="",0,IF(INDEX($G$6:$G$12,WEEKDAY(I65,2))="x",1,0))</f>
        <v/>
      </c>
      <c r="K65" s="9">
        <f>IF(AND(J65=1,COUNTIFS($A$25:$A$34,"&lt;="&amp;I65,$B$25:$B$34,"&gt;="&amp;I65)=0),1,0)</f>
        <v/>
      </c>
      <c r="L65" s="9">
        <f>L64+K65</f>
        <v/>
      </c>
    </row>
    <row r="66">
      <c r="I66" s="8">
        <f>IF(I65="","",I65+1)</f>
        <v/>
      </c>
      <c r="J66" s="9">
        <f>IF(I66="",0,IF(INDEX($G$6:$G$12,WEEKDAY(I66,2))="x",1,0))</f>
        <v/>
      </c>
      <c r="K66" s="9">
        <f>IF(AND(J66=1,COUNTIFS($A$25:$A$34,"&lt;="&amp;I66,$B$25:$B$34,"&gt;="&amp;I66)=0),1,0)</f>
        <v/>
      </c>
      <c r="L66" s="9">
        <f>L65+K66</f>
        <v/>
      </c>
    </row>
    <row r="67">
      <c r="I67" s="8">
        <f>IF(I66="","",I66+1)</f>
        <v/>
      </c>
      <c r="J67" s="9">
        <f>IF(I67="",0,IF(INDEX($G$6:$G$12,WEEKDAY(I67,2))="x",1,0))</f>
        <v/>
      </c>
      <c r="K67" s="9">
        <f>IF(AND(J67=1,COUNTIFS($A$25:$A$34,"&lt;="&amp;I67,$B$25:$B$34,"&gt;="&amp;I67)=0),1,0)</f>
        <v/>
      </c>
      <c r="L67" s="9">
        <f>L66+K67</f>
        <v/>
      </c>
    </row>
    <row r="68">
      <c r="I68" s="8">
        <f>IF(I67="","",I67+1)</f>
        <v/>
      </c>
      <c r="J68" s="9">
        <f>IF(I68="",0,IF(INDEX($G$6:$G$12,WEEKDAY(I68,2))="x",1,0))</f>
        <v/>
      </c>
      <c r="K68" s="9">
        <f>IF(AND(J68=1,COUNTIFS($A$25:$A$34,"&lt;="&amp;I68,$B$25:$B$34,"&gt;="&amp;I68)=0),1,0)</f>
        <v/>
      </c>
      <c r="L68" s="9">
        <f>L67+K68</f>
        <v/>
      </c>
    </row>
    <row r="69">
      <c r="I69" s="8">
        <f>IF(I68="","",I68+1)</f>
        <v/>
      </c>
      <c r="J69" s="9">
        <f>IF(I69="",0,IF(INDEX($G$6:$G$12,WEEKDAY(I69,2))="x",1,0))</f>
        <v/>
      </c>
      <c r="K69" s="9">
        <f>IF(AND(J69=1,COUNTIFS($A$25:$A$34,"&lt;="&amp;I69,$B$25:$B$34,"&gt;="&amp;I69)=0),1,0)</f>
        <v/>
      </c>
      <c r="L69" s="9">
        <f>L68+K69</f>
        <v/>
      </c>
    </row>
    <row r="70">
      <c r="I70" s="8">
        <f>IF(I69="","",I69+1)</f>
        <v/>
      </c>
      <c r="J70" s="9">
        <f>IF(I70="",0,IF(INDEX($G$6:$G$12,WEEKDAY(I70,2))="x",1,0))</f>
        <v/>
      </c>
      <c r="K70" s="9">
        <f>IF(AND(J70=1,COUNTIFS($A$25:$A$34,"&lt;="&amp;I70,$B$25:$B$34,"&gt;="&amp;I70)=0),1,0)</f>
        <v/>
      </c>
      <c r="L70" s="9">
        <f>L69+K70</f>
        <v/>
      </c>
    </row>
    <row r="71">
      <c r="I71" s="8">
        <f>IF(I70="","",I70+1)</f>
        <v/>
      </c>
      <c r="J71" s="9">
        <f>IF(I71="",0,IF(INDEX($G$6:$G$12,WEEKDAY(I71,2))="x",1,0))</f>
        <v/>
      </c>
      <c r="K71" s="9">
        <f>IF(AND(J71=1,COUNTIFS($A$25:$A$34,"&lt;="&amp;I71,$B$25:$B$34,"&gt;="&amp;I71)=0),1,0)</f>
        <v/>
      </c>
      <c r="L71" s="9">
        <f>L70+K71</f>
        <v/>
      </c>
    </row>
    <row r="72">
      <c r="I72" s="8">
        <f>IF(I71="","",I71+1)</f>
        <v/>
      </c>
      <c r="J72" s="9">
        <f>IF(I72="",0,IF(INDEX($G$6:$G$12,WEEKDAY(I72,2))="x",1,0))</f>
        <v/>
      </c>
      <c r="K72" s="9">
        <f>IF(AND(J72=1,COUNTIFS($A$25:$A$34,"&lt;="&amp;I72,$B$25:$B$34,"&gt;="&amp;I72)=0),1,0)</f>
        <v/>
      </c>
      <c r="L72" s="9">
        <f>L71+K72</f>
        <v/>
      </c>
    </row>
    <row r="73">
      <c r="I73" s="8">
        <f>IF(I72="","",I72+1)</f>
        <v/>
      </c>
      <c r="J73" s="9">
        <f>IF(I73="",0,IF(INDEX($G$6:$G$12,WEEKDAY(I73,2))="x",1,0))</f>
        <v/>
      </c>
      <c r="K73" s="9">
        <f>IF(AND(J73=1,COUNTIFS($A$25:$A$34,"&lt;="&amp;I73,$B$25:$B$34,"&gt;="&amp;I73)=0),1,0)</f>
        <v/>
      </c>
      <c r="L73" s="9">
        <f>L72+K73</f>
        <v/>
      </c>
    </row>
    <row r="74">
      <c r="I74" s="8">
        <f>IF(I73="","",I73+1)</f>
        <v/>
      </c>
      <c r="J74" s="9">
        <f>IF(I74="",0,IF(INDEX($G$6:$G$12,WEEKDAY(I74,2))="x",1,0))</f>
        <v/>
      </c>
      <c r="K74" s="9">
        <f>IF(AND(J74=1,COUNTIFS($A$25:$A$34,"&lt;="&amp;I74,$B$25:$B$34,"&gt;="&amp;I74)=0),1,0)</f>
        <v/>
      </c>
      <c r="L74" s="9">
        <f>L73+K74</f>
        <v/>
      </c>
    </row>
    <row r="75">
      <c r="I75" s="8">
        <f>IF(I74="","",I74+1)</f>
        <v/>
      </c>
      <c r="J75" s="9">
        <f>IF(I75="",0,IF(INDEX($G$6:$G$12,WEEKDAY(I75,2))="x",1,0))</f>
        <v/>
      </c>
      <c r="K75" s="9">
        <f>IF(AND(J75=1,COUNTIFS($A$25:$A$34,"&lt;="&amp;I75,$B$25:$B$34,"&gt;="&amp;I75)=0),1,0)</f>
        <v/>
      </c>
      <c r="L75" s="9">
        <f>L74+K75</f>
        <v/>
      </c>
    </row>
    <row r="76">
      <c r="I76" s="8">
        <f>IF(I75="","",I75+1)</f>
        <v/>
      </c>
      <c r="J76" s="9">
        <f>IF(I76="",0,IF(INDEX($G$6:$G$12,WEEKDAY(I76,2))="x",1,0))</f>
        <v/>
      </c>
      <c r="K76" s="9">
        <f>IF(AND(J76=1,COUNTIFS($A$25:$A$34,"&lt;="&amp;I76,$B$25:$B$34,"&gt;="&amp;I76)=0),1,0)</f>
        <v/>
      </c>
      <c r="L76" s="9">
        <f>L75+K76</f>
        <v/>
      </c>
    </row>
    <row r="77">
      <c r="I77" s="8">
        <f>IF(I76="","",I76+1)</f>
        <v/>
      </c>
      <c r="J77" s="9">
        <f>IF(I77="",0,IF(INDEX($G$6:$G$12,WEEKDAY(I77,2))="x",1,0))</f>
        <v/>
      </c>
      <c r="K77" s="9">
        <f>IF(AND(J77=1,COUNTIFS($A$25:$A$34,"&lt;="&amp;I77,$B$25:$B$34,"&gt;="&amp;I77)=0),1,0)</f>
        <v/>
      </c>
      <c r="L77" s="9">
        <f>L76+K77</f>
        <v/>
      </c>
    </row>
    <row r="78">
      <c r="I78" s="8">
        <f>IF(I77="","",I77+1)</f>
        <v/>
      </c>
      <c r="J78" s="9">
        <f>IF(I78="",0,IF(INDEX($G$6:$G$12,WEEKDAY(I78,2))="x",1,0))</f>
        <v/>
      </c>
      <c r="K78" s="9">
        <f>IF(AND(J78=1,COUNTIFS($A$25:$A$34,"&lt;="&amp;I78,$B$25:$B$34,"&gt;="&amp;I78)=0),1,0)</f>
        <v/>
      </c>
      <c r="L78" s="9">
        <f>L77+K78</f>
        <v/>
      </c>
    </row>
    <row r="79">
      <c r="I79" s="8">
        <f>IF(I78="","",I78+1)</f>
        <v/>
      </c>
      <c r="J79" s="9">
        <f>IF(I79="",0,IF(INDEX($G$6:$G$12,WEEKDAY(I79,2))="x",1,0))</f>
        <v/>
      </c>
      <c r="K79" s="9">
        <f>IF(AND(J79=1,COUNTIFS($A$25:$A$34,"&lt;="&amp;I79,$B$25:$B$34,"&gt;="&amp;I79)=0),1,0)</f>
        <v/>
      </c>
      <c r="L79" s="9">
        <f>L78+K79</f>
        <v/>
      </c>
    </row>
    <row r="80">
      <c r="I80" s="8">
        <f>IF(I79="","",I79+1)</f>
        <v/>
      </c>
      <c r="J80" s="9">
        <f>IF(I80="",0,IF(INDEX($G$6:$G$12,WEEKDAY(I80,2))="x",1,0))</f>
        <v/>
      </c>
      <c r="K80" s="9">
        <f>IF(AND(J80=1,COUNTIFS($A$25:$A$34,"&lt;="&amp;I80,$B$25:$B$34,"&gt;="&amp;I80)=0),1,0)</f>
        <v/>
      </c>
      <c r="L80" s="9">
        <f>L79+K80</f>
        <v/>
      </c>
    </row>
    <row r="81">
      <c r="I81" s="8">
        <f>IF(I80="","",I80+1)</f>
        <v/>
      </c>
      <c r="J81" s="9">
        <f>IF(I81="",0,IF(INDEX($G$6:$G$12,WEEKDAY(I81,2))="x",1,0))</f>
        <v/>
      </c>
      <c r="K81" s="9">
        <f>IF(AND(J81=1,COUNTIFS($A$25:$A$34,"&lt;="&amp;I81,$B$25:$B$34,"&gt;="&amp;I81)=0),1,0)</f>
        <v/>
      </c>
      <c r="L81" s="9">
        <f>L80+K81</f>
        <v/>
      </c>
    </row>
    <row r="82">
      <c r="I82" s="8">
        <f>IF(I81="","",I81+1)</f>
        <v/>
      </c>
      <c r="J82" s="9">
        <f>IF(I82="",0,IF(INDEX($G$6:$G$12,WEEKDAY(I82,2))="x",1,0))</f>
        <v/>
      </c>
      <c r="K82" s="9">
        <f>IF(AND(J82=1,COUNTIFS($A$25:$A$34,"&lt;="&amp;I82,$B$25:$B$34,"&gt;="&amp;I82)=0),1,0)</f>
        <v/>
      </c>
      <c r="L82" s="9">
        <f>L81+K82</f>
        <v/>
      </c>
    </row>
    <row r="83">
      <c r="I83" s="8">
        <f>IF(I82="","",I82+1)</f>
        <v/>
      </c>
      <c r="J83" s="9">
        <f>IF(I83="",0,IF(INDEX($G$6:$G$12,WEEKDAY(I83,2))="x",1,0))</f>
        <v/>
      </c>
      <c r="K83" s="9">
        <f>IF(AND(J83=1,COUNTIFS($A$25:$A$34,"&lt;="&amp;I83,$B$25:$B$34,"&gt;="&amp;I83)=0),1,0)</f>
        <v/>
      </c>
      <c r="L83" s="9">
        <f>L82+K83</f>
        <v/>
      </c>
    </row>
    <row r="84">
      <c r="I84" s="8">
        <f>IF(I83="","",I83+1)</f>
        <v/>
      </c>
      <c r="J84" s="9">
        <f>IF(I84="",0,IF(INDEX($G$6:$G$12,WEEKDAY(I84,2))="x",1,0))</f>
        <v/>
      </c>
      <c r="K84" s="9">
        <f>IF(AND(J84=1,COUNTIFS($A$25:$A$34,"&lt;="&amp;I84,$B$25:$B$34,"&gt;="&amp;I84)=0),1,0)</f>
        <v/>
      </c>
      <c r="L84" s="9">
        <f>L83+K84</f>
        <v/>
      </c>
    </row>
    <row r="85">
      <c r="I85" s="8">
        <f>IF(I84="","",I84+1)</f>
        <v/>
      </c>
      <c r="J85" s="9">
        <f>IF(I85="",0,IF(INDEX($G$6:$G$12,WEEKDAY(I85,2))="x",1,0))</f>
        <v/>
      </c>
      <c r="K85" s="9">
        <f>IF(AND(J85=1,COUNTIFS($A$25:$A$34,"&lt;="&amp;I85,$B$25:$B$34,"&gt;="&amp;I85)=0),1,0)</f>
        <v/>
      </c>
      <c r="L85" s="9">
        <f>L84+K85</f>
        <v/>
      </c>
    </row>
    <row r="86">
      <c r="I86" s="8">
        <f>IF(I85="","",I85+1)</f>
        <v/>
      </c>
      <c r="J86" s="9">
        <f>IF(I86="",0,IF(INDEX($G$6:$G$12,WEEKDAY(I86,2))="x",1,0))</f>
        <v/>
      </c>
      <c r="K86" s="9">
        <f>IF(AND(J86=1,COUNTIFS($A$25:$A$34,"&lt;="&amp;I86,$B$25:$B$34,"&gt;="&amp;I86)=0),1,0)</f>
        <v/>
      </c>
      <c r="L86" s="9">
        <f>L85+K86</f>
        <v/>
      </c>
    </row>
    <row r="87">
      <c r="I87" s="8">
        <f>IF(I86="","",I86+1)</f>
        <v/>
      </c>
      <c r="J87" s="9">
        <f>IF(I87="",0,IF(INDEX($G$6:$G$12,WEEKDAY(I87,2))="x",1,0))</f>
        <v/>
      </c>
      <c r="K87" s="9">
        <f>IF(AND(J87=1,COUNTIFS($A$25:$A$34,"&lt;="&amp;I87,$B$25:$B$34,"&gt;="&amp;I87)=0),1,0)</f>
        <v/>
      </c>
      <c r="L87" s="9">
        <f>L86+K87</f>
        <v/>
      </c>
    </row>
    <row r="88">
      <c r="I88" s="8">
        <f>IF(I87="","",I87+1)</f>
        <v/>
      </c>
      <c r="J88" s="9">
        <f>IF(I88="",0,IF(INDEX($G$6:$G$12,WEEKDAY(I88,2))="x",1,0))</f>
        <v/>
      </c>
      <c r="K88" s="9">
        <f>IF(AND(J88=1,COUNTIFS($A$25:$A$34,"&lt;="&amp;I88,$B$25:$B$34,"&gt;="&amp;I88)=0),1,0)</f>
        <v/>
      </c>
      <c r="L88" s="9">
        <f>L87+K88</f>
        <v/>
      </c>
    </row>
    <row r="89">
      <c r="I89" s="8">
        <f>IF(I88="","",I88+1)</f>
        <v/>
      </c>
      <c r="J89" s="9">
        <f>IF(I89="",0,IF(INDEX($G$6:$G$12,WEEKDAY(I89,2))="x",1,0))</f>
        <v/>
      </c>
      <c r="K89" s="9">
        <f>IF(AND(J89=1,COUNTIFS($A$25:$A$34,"&lt;="&amp;I89,$B$25:$B$34,"&gt;="&amp;I89)=0),1,0)</f>
        <v/>
      </c>
      <c r="L89" s="9">
        <f>L88+K89</f>
        <v/>
      </c>
    </row>
    <row r="90">
      <c r="I90" s="8">
        <f>IF(I89="","",I89+1)</f>
        <v/>
      </c>
      <c r="J90" s="9">
        <f>IF(I90="",0,IF(INDEX($G$6:$G$12,WEEKDAY(I90,2))="x",1,0))</f>
        <v/>
      </c>
      <c r="K90" s="9">
        <f>IF(AND(J90=1,COUNTIFS($A$25:$A$34,"&lt;="&amp;I90,$B$25:$B$34,"&gt;="&amp;I90)=0),1,0)</f>
        <v/>
      </c>
      <c r="L90" s="9">
        <f>L89+K90</f>
        <v/>
      </c>
    </row>
    <row r="91">
      <c r="I91" s="8">
        <f>IF(I90="","",I90+1)</f>
        <v/>
      </c>
      <c r="J91" s="9">
        <f>IF(I91="",0,IF(INDEX($G$6:$G$12,WEEKDAY(I91,2))="x",1,0))</f>
        <v/>
      </c>
      <c r="K91" s="9">
        <f>IF(AND(J91=1,COUNTIFS($A$25:$A$34,"&lt;="&amp;I91,$B$25:$B$34,"&gt;="&amp;I91)=0),1,0)</f>
        <v/>
      </c>
      <c r="L91" s="9">
        <f>L90+K91</f>
        <v/>
      </c>
    </row>
    <row r="92">
      <c r="I92" s="8">
        <f>IF(I91="","",I91+1)</f>
        <v/>
      </c>
      <c r="J92" s="9">
        <f>IF(I92="",0,IF(INDEX($G$6:$G$12,WEEKDAY(I92,2))="x",1,0))</f>
        <v/>
      </c>
      <c r="K92" s="9">
        <f>IF(AND(J92=1,COUNTIFS($A$25:$A$34,"&lt;="&amp;I92,$B$25:$B$34,"&gt;="&amp;I92)=0),1,0)</f>
        <v/>
      </c>
      <c r="L92" s="9">
        <f>L91+K92</f>
        <v/>
      </c>
    </row>
    <row r="93">
      <c r="I93" s="8">
        <f>IF(I92="","",I92+1)</f>
        <v/>
      </c>
      <c r="J93" s="9">
        <f>IF(I93="",0,IF(INDEX($G$6:$G$12,WEEKDAY(I93,2))="x",1,0))</f>
        <v/>
      </c>
      <c r="K93" s="9">
        <f>IF(AND(J93=1,COUNTIFS($A$25:$A$34,"&lt;="&amp;I93,$B$25:$B$34,"&gt;="&amp;I93)=0),1,0)</f>
        <v/>
      </c>
      <c r="L93" s="9">
        <f>L92+K93</f>
        <v/>
      </c>
    </row>
    <row r="94">
      <c r="I94" s="8">
        <f>IF(I93="","",I93+1)</f>
        <v/>
      </c>
      <c r="J94" s="9">
        <f>IF(I94="",0,IF(INDEX($G$6:$G$12,WEEKDAY(I94,2))="x",1,0))</f>
        <v/>
      </c>
      <c r="K94" s="9">
        <f>IF(AND(J94=1,COUNTIFS($A$25:$A$34,"&lt;="&amp;I94,$B$25:$B$34,"&gt;="&amp;I94)=0),1,0)</f>
        <v/>
      </c>
      <c r="L94" s="9">
        <f>L93+K94</f>
        <v/>
      </c>
    </row>
    <row r="95">
      <c r="I95" s="8">
        <f>IF(I94="","",I94+1)</f>
        <v/>
      </c>
      <c r="J95" s="9">
        <f>IF(I95="",0,IF(INDEX($G$6:$G$12,WEEKDAY(I95,2))="x",1,0))</f>
        <v/>
      </c>
      <c r="K95" s="9">
        <f>IF(AND(J95=1,COUNTIFS($A$25:$A$34,"&lt;="&amp;I95,$B$25:$B$34,"&gt;="&amp;I95)=0),1,0)</f>
        <v/>
      </c>
      <c r="L95" s="9">
        <f>L94+K95</f>
        <v/>
      </c>
    </row>
    <row r="96">
      <c r="I96" s="8">
        <f>IF(I95="","",I95+1)</f>
        <v/>
      </c>
      <c r="J96" s="9">
        <f>IF(I96="",0,IF(INDEX($G$6:$G$12,WEEKDAY(I96,2))="x",1,0))</f>
        <v/>
      </c>
      <c r="K96" s="9">
        <f>IF(AND(J96=1,COUNTIFS($A$25:$A$34,"&lt;="&amp;I96,$B$25:$B$34,"&gt;="&amp;I96)=0),1,0)</f>
        <v/>
      </c>
      <c r="L96" s="9">
        <f>L95+K96</f>
        <v/>
      </c>
    </row>
    <row r="97">
      <c r="I97" s="8">
        <f>IF(I96="","",I96+1)</f>
        <v/>
      </c>
      <c r="J97" s="9">
        <f>IF(I97="",0,IF(INDEX($G$6:$G$12,WEEKDAY(I97,2))="x",1,0))</f>
        <v/>
      </c>
      <c r="K97" s="9">
        <f>IF(AND(J97=1,COUNTIFS($A$25:$A$34,"&lt;="&amp;I97,$B$25:$B$34,"&gt;="&amp;I97)=0),1,0)</f>
        <v/>
      </c>
      <c r="L97" s="9">
        <f>L96+K97</f>
        <v/>
      </c>
    </row>
    <row r="98">
      <c r="I98" s="8">
        <f>IF(I97="","",I97+1)</f>
        <v/>
      </c>
      <c r="J98" s="9">
        <f>IF(I98="",0,IF(INDEX($G$6:$G$12,WEEKDAY(I98,2))="x",1,0))</f>
        <v/>
      </c>
      <c r="K98" s="9">
        <f>IF(AND(J98=1,COUNTIFS($A$25:$A$34,"&lt;="&amp;I98,$B$25:$B$34,"&gt;="&amp;I98)=0),1,0)</f>
        <v/>
      </c>
      <c r="L98" s="9">
        <f>L97+K98</f>
        <v/>
      </c>
    </row>
    <row r="99">
      <c r="I99" s="8">
        <f>IF(I98="","",I98+1)</f>
        <v/>
      </c>
      <c r="J99" s="9">
        <f>IF(I99="",0,IF(INDEX($G$6:$G$12,WEEKDAY(I99,2))="x",1,0))</f>
        <v/>
      </c>
      <c r="K99" s="9">
        <f>IF(AND(J99=1,COUNTIFS($A$25:$A$34,"&lt;="&amp;I99,$B$25:$B$34,"&gt;="&amp;I99)=0),1,0)</f>
        <v/>
      </c>
      <c r="L99" s="9">
        <f>L98+K99</f>
        <v/>
      </c>
    </row>
    <row r="100">
      <c r="I100" s="8">
        <f>IF(I99="","",I99+1)</f>
        <v/>
      </c>
      <c r="J100" s="9">
        <f>IF(I100="",0,IF(INDEX($G$6:$G$12,WEEKDAY(I100,2))="x",1,0))</f>
        <v/>
      </c>
      <c r="K100" s="9">
        <f>IF(AND(J100=1,COUNTIFS($A$25:$A$34,"&lt;="&amp;I100,$B$25:$B$34,"&gt;="&amp;I100)=0),1,0)</f>
        <v/>
      </c>
      <c r="L100" s="9">
        <f>L99+K100</f>
        <v/>
      </c>
    </row>
    <row r="101">
      <c r="I101" s="8">
        <f>IF(I100="","",I100+1)</f>
        <v/>
      </c>
      <c r="J101" s="9">
        <f>IF(I101="",0,IF(INDEX($G$6:$G$12,WEEKDAY(I101,2))="x",1,0))</f>
        <v/>
      </c>
      <c r="K101" s="9">
        <f>IF(AND(J101=1,COUNTIFS($A$25:$A$34,"&lt;="&amp;I101,$B$25:$B$34,"&gt;="&amp;I101)=0),1,0)</f>
        <v/>
      </c>
      <c r="L101" s="9">
        <f>L100+K101</f>
        <v/>
      </c>
    </row>
    <row r="102">
      <c r="I102" s="8">
        <f>IF(I101="","",I101+1)</f>
        <v/>
      </c>
      <c r="J102" s="9">
        <f>IF(I102="",0,IF(INDEX($G$6:$G$12,WEEKDAY(I102,2))="x",1,0))</f>
        <v/>
      </c>
      <c r="K102" s="9">
        <f>IF(AND(J102=1,COUNTIFS($A$25:$A$34,"&lt;="&amp;I102,$B$25:$B$34,"&gt;="&amp;I102)=0),1,0)</f>
        <v/>
      </c>
      <c r="L102" s="9">
        <f>L101+K102</f>
        <v/>
      </c>
    </row>
    <row r="103">
      <c r="I103" s="8">
        <f>IF(I102="","",I102+1)</f>
        <v/>
      </c>
      <c r="J103" s="9">
        <f>IF(I103="",0,IF(INDEX($G$6:$G$12,WEEKDAY(I103,2))="x",1,0))</f>
        <v/>
      </c>
      <c r="K103" s="9">
        <f>IF(AND(J103=1,COUNTIFS($A$25:$A$34,"&lt;="&amp;I103,$B$25:$B$34,"&gt;="&amp;I103)=0),1,0)</f>
        <v/>
      </c>
      <c r="L103" s="9">
        <f>L102+K103</f>
        <v/>
      </c>
    </row>
    <row r="104">
      <c r="I104" s="8">
        <f>IF(I103="","",I103+1)</f>
        <v/>
      </c>
      <c r="J104" s="9">
        <f>IF(I104="",0,IF(INDEX($G$6:$G$12,WEEKDAY(I104,2))="x",1,0))</f>
        <v/>
      </c>
      <c r="K104" s="9">
        <f>IF(AND(J104=1,COUNTIFS($A$25:$A$34,"&lt;="&amp;I104,$B$25:$B$34,"&gt;="&amp;I104)=0),1,0)</f>
        <v/>
      </c>
      <c r="L104" s="9">
        <f>L103+K104</f>
        <v/>
      </c>
    </row>
    <row r="105">
      <c r="I105" s="8">
        <f>IF(I104="","",I104+1)</f>
        <v/>
      </c>
      <c r="J105" s="9">
        <f>IF(I105="",0,IF(INDEX($G$6:$G$12,WEEKDAY(I105,2))="x",1,0))</f>
        <v/>
      </c>
      <c r="K105" s="9">
        <f>IF(AND(J105=1,COUNTIFS($A$25:$A$34,"&lt;="&amp;I105,$B$25:$B$34,"&gt;="&amp;I105)=0),1,0)</f>
        <v/>
      </c>
      <c r="L105" s="9">
        <f>L104+K105</f>
        <v/>
      </c>
    </row>
    <row r="106">
      <c r="I106" s="8">
        <f>IF(I105="","",I105+1)</f>
        <v/>
      </c>
      <c r="J106" s="9">
        <f>IF(I106="",0,IF(INDEX($G$6:$G$12,WEEKDAY(I106,2))="x",1,0))</f>
        <v/>
      </c>
      <c r="K106" s="9">
        <f>IF(AND(J106=1,COUNTIFS($A$25:$A$34,"&lt;="&amp;I106,$B$25:$B$34,"&gt;="&amp;I106)=0),1,0)</f>
        <v/>
      </c>
      <c r="L106" s="9">
        <f>L105+K106</f>
        <v/>
      </c>
    </row>
    <row r="107">
      <c r="I107" s="8">
        <f>IF(I106="","",I106+1)</f>
        <v/>
      </c>
      <c r="J107" s="9">
        <f>IF(I107="",0,IF(INDEX($G$6:$G$12,WEEKDAY(I107,2))="x",1,0))</f>
        <v/>
      </c>
      <c r="K107" s="9">
        <f>IF(AND(J107=1,COUNTIFS($A$25:$A$34,"&lt;="&amp;I107,$B$25:$B$34,"&gt;="&amp;I107)=0),1,0)</f>
        <v/>
      </c>
      <c r="L107" s="9">
        <f>L106+K107</f>
        <v/>
      </c>
    </row>
    <row r="108">
      <c r="I108" s="8">
        <f>IF(I107="","",I107+1)</f>
        <v/>
      </c>
      <c r="J108" s="9">
        <f>IF(I108="",0,IF(INDEX($G$6:$G$12,WEEKDAY(I108,2))="x",1,0))</f>
        <v/>
      </c>
      <c r="K108" s="9">
        <f>IF(AND(J108=1,COUNTIFS($A$25:$A$34,"&lt;="&amp;I108,$B$25:$B$34,"&gt;="&amp;I108)=0),1,0)</f>
        <v/>
      </c>
      <c r="L108" s="9">
        <f>L107+K108</f>
        <v/>
      </c>
    </row>
    <row r="109">
      <c r="I109" s="8">
        <f>IF(I108="","",I108+1)</f>
        <v/>
      </c>
      <c r="J109" s="9">
        <f>IF(I109="",0,IF(INDEX($G$6:$G$12,WEEKDAY(I109,2))="x",1,0))</f>
        <v/>
      </c>
      <c r="K109" s="9">
        <f>IF(AND(J109=1,COUNTIFS($A$25:$A$34,"&lt;="&amp;I109,$B$25:$B$34,"&gt;="&amp;I109)=0),1,0)</f>
        <v/>
      </c>
      <c r="L109" s="9">
        <f>L108+K109</f>
        <v/>
      </c>
    </row>
    <row r="110">
      <c r="I110" s="8">
        <f>IF(I109="","",I109+1)</f>
        <v/>
      </c>
      <c r="J110" s="9">
        <f>IF(I110="",0,IF(INDEX($G$6:$G$12,WEEKDAY(I110,2))="x",1,0))</f>
        <v/>
      </c>
      <c r="K110" s="9">
        <f>IF(AND(J110=1,COUNTIFS($A$25:$A$34,"&lt;="&amp;I110,$B$25:$B$34,"&gt;="&amp;I110)=0),1,0)</f>
        <v/>
      </c>
      <c r="L110" s="9">
        <f>L109+K110</f>
        <v/>
      </c>
    </row>
    <row r="111">
      <c r="I111" s="8">
        <f>IF(I110="","",I110+1)</f>
        <v/>
      </c>
      <c r="J111" s="9">
        <f>IF(I111="",0,IF(INDEX($G$6:$G$12,WEEKDAY(I111,2))="x",1,0))</f>
        <v/>
      </c>
      <c r="K111" s="9">
        <f>IF(AND(J111=1,COUNTIFS($A$25:$A$34,"&lt;="&amp;I111,$B$25:$B$34,"&gt;="&amp;I111)=0),1,0)</f>
        <v/>
      </c>
      <c r="L111" s="9">
        <f>L110+K111</f>
        <v/>
      </c>
    </row>
    <row r="112">
      <c r="I112" s="8">
        <f>IF(I111="","",I111+1)</f>
        <v/>
      </c>
      <c r="J112" s="9">
        <f>IF(I112="",0,IF(INDEX($G$6:$G$12,WEEKDAY(I112,2))="x",1,0))</f>
        <v/>
      </c>
      <c r="K112" s="9">
        <f>IF(AND(J112=1,COUNTIFS($A$25:$A$34,"&lt;="&amp;I112,$B$25:$B$34,"&gt;="&amp;I112)=0),1,0)</f>
        <v/>
      </c>
      <c r="L112" s="9">
        <f>L111+K112</f>
        <v/>
      </c>
    </row>
    <row r="113">
      <c r="I113" s="8">
        <f>IF(I112="","",I112+1)</f>
        <v/>
      </c>
      <c r="J113" s="9">
        <f>IF(I113="",0,IF(INDEX($G$6:$G$12,WEEKDAY(I113,2))="x",1,0))</f>
        <v/>
      </c>
      <c r="K113" s="9">
        <f>IF(AND(J113=1,COUNTIFS($A$25:$A$34,"&lt;="&amp;I113,$B$25:$B$34,"&gt;="&amp;I113)=0),1,0)</f>
        <v/>
      </c>
      <c r="L113" s="9">
        <f>L112+K113</f>
        <v/>
      </c>
    </row>
    <row r="114">
      <c r="I114" s="8">
        <f>IF(I113="","",I113+1)</f>
        <v/>
      </c>
      <c r="J114" s="9">
        <f>IF(I114="",0,IF(INDEX($G$6:$G$12,WEEKDAY(I114,2))="x",1,0))</f>
        <v/>
      </c>
      <c r="K114" s="9">
        <f>IF(AND(J114=1,COUNTIFS($A$25:$A$34,"&lt;="&amp;I114,$B$25:$B$34,"&gt;="&amp;I114)=0),1,0)</f>
        <v/>
      </c>
      <c r="L114" s="9">
        <f>L113+K114</f>
        <v/>
      </c>
    </row>
    <row r="115">
      <c r="I115" s="8">
        <f>IF(I114="","",I114+1)</f>
        <v/>
      </c>
      <c r="J115" s="9">
        <f>IF(I115="",0,IF(INDEX($G$6:$G$12,WEEKDAY(I115,2))="x",1,0))</f>
        <v/>
      </c>
      <c r="K115" s="9">
        <f>IF(AND(J115=1,COUNTIFS($A$25:$A$34,"&lt;="&amp;I115,$B$25:$B$34,"&gt;="&amp;I115)=0),1,0)</f>
        <v/>
      </c>
      <c r="L115" s="9">
        <f>L114+K115</f>
        <v/>
      </c>
    </row>
    <row r="116">
      <c r="I116" s="8">
        <f>IF(I115="","",I115+1)</f>
        <v/>
      </c>
      <c r="J116" s="9">
        <f>IF(I116="",0,IF(INDEX($G$6:$G$12,WEEKDAY(I116,2))="x",1,0))</f>
        <v/>
      </c>
      <c r="K116" s="9">
        <f>IF(AND(J116=1,COUNTIFS($A$25:$A$34,"&lt;="&amp;I116,$B$25:$B$34,"&gt;="&amp;I116)=0),1,0)</f>
        <v/>
      </c>
      <c r="L116" s="9">
        <f>L115+K116</f>
        <v/>
      </c>
    </row>
    <row r="117">
      <c r="I117" s="8">
        <f>IF(I116="","",I116+1)</f>
        <v/>
      </c>
      <c r="J117" s="9">
        <f>IF(I117="",0,IF(INDEX($G$6:$G$12,WEEKDAY(I117,2))="x",1,0))</f>
        <v/>
      </c>
      <c r="K117" s="9">
        <f>IF(AND(J117=1,COUNTIFS($A$25:$A$34,"&lt;="&amp;I117,$B$25:$B$34,"&gt;="&amp;I117)=0),1,0)</f>
        <v/>
      </c>
      <c r="L117" s="9">
        <f>L116+K117</f>
        <v/>
      </c>
    </row>
    <row r="118">
      <c r="I118" s="8">
        <f>IF(I117="","",I117+1)</f>
        <v/>
      </c>
      <c r="J118" s="9">
        <f>IF(I118="",0,IF(INDEX($G$6:$G$12,WEEKDAY(I118,2))="x",1,0))</f>
        <v/>
      </c>
      <c r="K118" s="9">
        <f>IF(AND(J118=1,COUNTIFS($A$25:$A$34,"&lt;="&amp;I118,$B$25:$B$34,"&gt;="&amp;I118)=0),1,0)</f>
        <v/>
      </c>
      <c r="L118" s="9">
        <f>L117+K118</f>
        <v/>
      </c>
    </row>
    <row r="119">
      <c r="I119" s="8">
        <f>IF(I118="","",I118+1)</f>
        <v/>
      </c>
      <c r="J119" s="9">
        <f>IF(I119="",0,IF(INDEX($G$6:$G$12,WEEKDAY(I119,2))="x",1,0))</f>
        <v/>
      </c>
      <c r="K119" s="9">
        <f>IF(AND(J119=1,COUNTIFS($A$25:$A$34,"&lt;="&amp;I119,$B$25:$B$34,"&gt;="&amp;I119)=0),1,0)</f>
        <v/>
      </c>
      <c r="L119" s="9">
        <f>L118+K119</f>
        <v/>
      </c>
    </row>
    <row r="120">
      <c r="I120" s="8">
        <f>IF(I119="","",I119+1)</f>
        <v/>
      </c>
      <c r="J120" s="9">
        <f>IF(I120="",0,IF(INDEX($G$6:$G$12,WEEKDAY(I120,2))="x",1,0))</f>
        <v/>
      </c>
      <c r="K120" s="9">
        <f>IF(AND(J120=1,COUNTIFS($A$25:$A$34,"&lt;="&amp;I120,$B$25:$B$34,"&gt;="&amp;I120)=0),1,0)</f>
        <v/>
      </c>
      <c r="L120" s="9">
        <f>L119+K120</f>
        <v/>
      </c>
    </row>
    <row r="121">
      <c r="I121" s="8">
        <f>IF(I120="","",I120+1)</f>
        <v/>
      </c>
      <c r="J121" s="9">
        <f>IF(I121="",0,IF(INDEX($G$6:$G$12,WEEKDAY(I121,2))="x",1,0))</f>
        <v/>
      </c>
      <c r="K121" s="9">
        <f>IF(AND(J121=1,COUNTIFS($A$25:$A$34,"&lt;="&amp;I121,$B$25:$B$34,"&gt;="&amp;I121)=0),1,0)</f>
        <v/>
      </c>
      <c r="L121" s="9">
        <f>L120+K121</f>
        <v/>
      </c>
    </row>
    <row r="122">
      <c r="I122" s="8">
        <f>IF(I121="","",I121+1)</f>
        <v/>
      </c>
      <c r="J122" s="9">
        <f>IF(I122="",0,IF(INDEX($G$6:$G$12,WEEKDAY(I122,2))="x",1,0))</f>
        <v/>
      </c>
      <c r="K122" s="9">
        <f>IF(AND(J122=1,COUNTIFS($A$25:$A$34,"&lt;="&amp;I122,$B$25:$B$34,"&gt;="&amp;I122)=0),1,0)</f>
        <v/>
      </c>
      <c r="L122" s="9">
        <f>L121+K122</f>
        <v/>
      </c>
    </row>
    <row r="123">
      <c r="I123" s="8">
        <f>IF(I122="","",I122+1)</f>
        <v/>
      </c>
      <c r="J123" s="9">
        <f>IF(I123="",0,IF(INDEX($G$6:$G$12,WEEKDAY(I123,2))="x",1,0))</f>
        <v/>
      </c>
      <c r="K123" s="9">
        <f>IF(AND(J123=1,COUNTIFS($A$25:$A$34,"&lt;="&amp;I123,$B$25:$B$34,"&gt;="&amp;I123)=0),1,0)</f>
        <v/>
      </c>
      <c r="L123" s="9">
        <f>L122+K123</f>
        <v/>
      </c>
    </row>
    <row r="124">
      <c r="I124" s="8">
        <f>IF(I123="","",I123+1)</f>
        <v/>
      </c>
      <c r="J124" s="9">
        <f>IF(I124="",0,IF(INDEX($G$6:$G$12,WEEKDAY(I124,2))="x",1,0))</f>
        <v/>
      </c>
      <c r="K124" s="9">
        <f>IF(AND(J124=1,COUNTIFS($A$25:$A$34,"&lt;="&amp;I124,$B$25:$B$34,"&gt;="&amp;I124)=0),1,0)</f>
        <v/>
      </c>
      <c r="L124" s="9">
        <f>L123+K124</f>
        <v/>
      </c>
    </row>
    <row r="125">
      <c r="I125" s="8">
        <f>IF(I124="","",I124+1)</f>
        <v/>
      </c>
      <c r="J125" s="9">
        <f>IF(I125="",0,IF(INDEX($G$6:$G$12,WEEKDAY(I125,2))="x",1,0))</f>
        <v/>
      </c>
      <c r="K125" s="9">
        <f>IF(AND(J125=1,COUNTIFS($A$25:$A$34,"&lt;="&amp;I125,$B$25:$B$34,"&gt;="&amp;I125)=0),1,0)</f>
        <v/>
      </c>
      <c r="L125" s="9">
        <f>L124+K125</f>
        <v/>
      </c>
    </row>
    <row r="126">
      <c r="I126" s="8">
        <f>IF(I125="","",I125+1)</f>
        <v/>
      </c>
      <c r="J126" s="9">
        <f>IF(I126="",0,IF(INDEX($G$6:$G$12,WEEKDAY(I126,2))="x",1,0))</f>
        <v/>
      </c>
      <c r="K126" s="9">
        <f>IF(AND(J126=1,COUNTIFS($A$25:$A$34,"&lt;="&amp;I126,$B$25:$B$34,"&gt;="&amp;I126)=0),1,0)</f>
        <v/>
      </c>
      <c r="L126" s="9">
        <f>L125+K126</f>
        <v/>
      </c>
    </row>
    <row r="127">
      <c r="I127" s="8">
        <f>IF(I126="","",I126+1)</f>
        <v/>
      </c>
      <c r="J127" s="9">
        <f>IF(I127="",0,IF(INDEX($G$6:$G$12,WEEKDAY(I127,2))="x",1,0))</f>
        <v/>
      </c>
      <c r="K127" s="9">
        <f>IF(AND(J127=1,COUNTIFS($A$25:$A$34,"&lt;="&amp;I127,$B$25:$B$34,"&gt;="&amp;I127)=0),1,0)</f>
        <v/>
      </c>
      <c r="L127" s="9">
        <f>L126+K127</f>
        <v/>
      </c>
    </row>
    <row r="128">
      <c r="I128" s="8">
        <f>IF(I127="","",I127+1)</f>
        <v/>
      </c>
      <c r="J128" s="9">
        <f>IF(I128="",0,IF(INDEX($G$6:$G$12,WEEKDAY(I128,2))="x",1,0))</f>
        <v/>
      </c>
      <c r="K128" s="9">
        <f>IF(AND(J128=1,COUNTIFS($A$25:$A$34,"&lt;="&amp;I128,$B$25:$B$34,"&gt;="&amp;I128)=0),1,0)</f>
        <v/>
      </c>
      <c r="L128" s="9">
        <f>L127+K128</f>
        <v/>
      </c>
    </row>
    <row r="129">
      <c r="I129" s="8">
        <f>IF(I128="","",I128+1)</f>
        <v/>
      </c>
      <c r="J129" s="9">
        <f>IF(I129="",0,IF(INDEX($G$6:$G$12,WEEKDAY(I129,2))="x",1,0))</f>
        <v/>
      </c>
      <c r="K129" s="9">
        <f>IF(AND(J129=1,COUNTIFS($A$25:$A$34,"&lt;="&amp;I129,$B$25:$B$34,"&gt;="&amp;I129)=0),1,0)</f>
        <v/>
      </c>
      <c r="L129" s="9">
        <f>L128+K129</f>
        <v/>
      </c>
    </row>
    <row r="130">
      <c r="I130" s="8">
        <f>IF(I129="","",I129+1)</f>
        <v/>
      </c>
      <c r="J130" s="9">
        <f>IF(I130="",0,IF(INDEX($G$6:$G$12,WEEKDAY(I130,2))="x",1,0))</f>
        <v/>
      </c>
      <c r="K130" s="9">
        <f>IF(AND(J130=1,COUNTIFS($A$25:$A$34,"&lt;="&amp;I130,$B$25:$B$34,"&gt;="&amp;I130)=0),1,0)</f>
        <v/>
      </c>
      <c r="L130" s="9">
        <f>L129+K130</f>
        <v/>
      </c>
    </row>
    <row r="131">
      <c r="I131" s="8">
        <f>IF(I130="","",I130+1)</f>
        <v/>
      </c>
      <c r="J131" s="9">
        <f>IF(I131="",0,IF(INDEX($G$6:$G$12,WEEKDAY(I131,2))="x",1,0))</f>
        <v/>
      </c>
      <c r="K131" s="9">
        <f>IF(AND(J131=1,COUNTIFS($A$25:$A$34,"&lt;="&amp;I131,$B$25:$B$34,"&gt;="&amp;I131)=0),1,0)</f>
        <v/>
      </c>
      <c r="L131" s="9">
        <f>L130+K131</f>
        <v/>
      </c>
    </row>
    <row r="132">
      <c r="I132" s="8">
        <f>IF(I131="","",I131+1)</f>
        <v/>
      </c>
      <c r="J132" s="9">
        <f>IF(I132="",0,IF(INDEX($G$6:$G$12,WEEKDAY(I132,2))="x",1,0))</f>
        <v/>
      </c>
      <c r="K132" s="9">
        <f>IF(AND(J132=1,COUNTIFS($A$25:$A$34,"&lt;="&amp;I132,$B$25:$B$34,"&gt;="&amp;I132)=0),1,0)</f>
        <v/>
      </c>
      <c r="L132" s="9">
        <f>L131+K132</f>
        <v/>
      </c>
    </row>
    <row r="133">
      <c r="I133" s="8">
        <f>IF(I132="","",I132+1)</f>
        <v/>
      </c>
      <c r="J133" s="9">
        <f>IF(I133="",0,IF(INDEX($G$6:$G$12,WEEKDAY(I133,2))="x",1,0))</f>
        <v/>
      </c>
      <c r="K133" s="9">
        <f>IF(AND(J133=1,COUNTIFS($A$25:$A$34,"&lt;="&amp;I133,$B$25:$B$34,"&gt;="&amp;I133)=0),1,0)</f>
        <v/>
      </c>
      <c r="L133" s="9">
        <f>L132+K133</f>
        <v/>
      </c>
    </row>
    <row r="134">
      <c r="I134" s="8">
        <f>IF(I133="","",I133+1)</f>
        <v/>
      </c>
      <c r="J134" s="9">
        <f>IF(I134="",0,IF(INDEX($G$6:$G$12,WEEKDAY(I134,2))="x",1,0))</f>
        <v/>
      </c>
      <c r="K134" s="9">
        <f>IF(AND(J134=1,COUNTIFS($A$25:$A$34,"&lt;="&amp;I134,$B$25:$B$34,"&gt;="&amp;I134)=0),1,0)</f>
        <v/>
      </c>
      <c r="L134" s="9">
        <f>L133+K134</f>
        <v/>
      </c>
    </row>
    <row r="135">
      <c r="I135" s="8">
        <f>IF(I134="","",I134+1)</f>
        <v/>
      </c>
      <c r="J135" s="9">
        <f>IF(I135="",0,IF(INDEX($G$6:$G$12,WEEKDAY(I135,2))="x",1,0))</f>
        <v/>
      </c>
      <c r="K135" s="9">
        <f>IF(AND(J135=1,COUNTIFS($A$25:$A$34,"&lt;="&amp;I135,$B$25:$B$34,"&gt;="&amp;I135)=0),1,0)</f>
        <v/>
      </c>
      <c r="L135" s="9">
        <f>L134+K135</f>
        <v/>
      </c>
    </row>
    <row r="136">
      <c r="I136" s="8">
        <f>IF(I135="","",I135+1)</f>
        <v/>
      </c>
      <c r="J136" s="9">
        <f>IF(I136="",0,IF(INDEX($G$6:$G$12,WEEKDAY(I136,2))="x",1,0))</f>
        <v/>
      </c>
      <c r="K136" s="9">
        <f>IF(AND(J136=1,COUNTIFS($A$25:$A$34,"&lt;="&amp;I136,$B$25:$B$34,"&gt;="&amp;I136)=0),1,0)</f>
        <v/>
      </c>
      <c r="L136" s="9">
        <f>L135+K136</f>
        <v/>
      </c>
    </row>
    <row r="137">
      <c r="I137" s="8">
        <f>IF(I136="","",I136+1)</f>
        <v/>
      </c>
      <c r="J137" s="9">
        <f>IF(I137="",0,IF(INDEX($G$6:$G$12,WEEKDAY(I137,2))="x",1,0))</f>
        <v/>
      </c>
      <c r="K137" s="9">
        <f>IF(AND(J137=1,COUNTIFS($A$25:$A$34,"&lt;="&amp;I137,$B$25:$B$34,"&gt;="&amp;I137)=0),1,0)</f>
        <v/>
      </c>
      <c r="L137" s="9">
        <f>L136+K137</f>
        <v/>
      </c>
    </row>
    <row r="138">
      <c r="I138" s="8">
        <f>IF(I137="","",I137+1)</f>
        <v/>
      </c>
      <c r="J138" s="9">
        <f>IF(I138="",0,IF(INDEX($G$6:$G$12,WEEKDAY(I138,2))="x",1,0))</f>
        <v/>
      </c>
      <c r="K138" s="9">
        <f>IF(AND(J138=1,COUNTIFS($A$25:$A$34,"&lt;="&amp;I138,$B$25:$B$34,"&gt;="&amp;I138)=0),1,0)</f>
        <v/>
      </c>
      <c r="L138" s="9">
        <f>L137+K138</f>
        <v/>
      </c>
    </row>
    <row r="139">
      <c r="I139" s="8">
        <f>IF(I138="","",I138+1)</f>
        <v/>
      </c>
      <c r="J139" s="9">
        <f>IF(I139="",0,IF(INDEX($G$6:$G$12,WEEKDAY(I139,2))="x",1,0))</f>
        <v/>
      </c>
      <c r="K139" s="9">
        <f>IF(AND(J139=1,COUNTIFS($A$25:$A$34,"&lt;="&amp;I139,$B$25:$B$34,"&gt;="&amp;I139)=0),1,0)</f>
        <v/>
      </c>
      <c r="L139" s="9">
        <f>L138+K139</f>
        <v/>
      </c>
    </row>
    <row r="140">
      <c r="I140" s="8">
        <f>IF(I139="","",I139+1)</f>
        <v/>
      </c>
      <c r="J140" s="9">
        <f>IF(I140="",0,IF(INDEX($G$6:$G$12,WEEKDAY(I140,2))="x",1,0))</f>
        <v/>
      </c>
      <c r="K140" s="9">
        <f>IF(AND(J140=1,COUNTIFS($A$25:$A$34,"&lt;="&amp;I140,$B$25:$B$34,"&gt;="&amp;I140)=0),1,0)</f>
        <v/>
      </c>
      <c r="L140" s="9">
        <f>L139+K140</f>
        <v/>
      </c>
    </row>
    <row r="141">
      <c r="I141" s="8">
        <f>IF(I140="","",I140+1)</f>
        <v/>
      </c>
      <c r="J141" s="9">
        <f>IF(I141="",0,IF(INDEX($G$6:$G$12,WEEKDAY(I141,2))="x",1,0))</f>
        <v/>
      </c>
      <c r="K141" s="9">
        <f>IF(AND(J141=1,COUNTIFS($A$25:$A$34,"&lt;="&amp;I141,$B$25:$B$34,"&gt;="&amp;I141)=0),1,0)</f>
        <v/>
      </c>
      <c r="L141" s="9">
        <f>L140+K141</f>
        <v/>
      </c>
    </row>
    <row r="142">
      <c r="I142" s="8">
        <f>IF(I141="","",I141+1)</f>
        <v/>
      </c>
      <c r="J142" s="9">
        <f>IF(I142="",0,IF(INDEX($G$6:$G$12,WEEKDAY(I142,2))="x",1,0))</f>
        <v/>
      </c>
      <c r="K142" s="9">
        <f>IF(AND(J142=1,COUNTIFS($A$25:$A$34,"&lt;="&amp;I142,$B$25:$B$34,"&gt;="&amp;I142)=0),1,0)</f>
        <v/>
      </c>
      <c r="L142" s="9">
        <f>L141+K142</f>
        <v/>
      </c>
    </row>
    <row r="143">
      <c r="I143" s="8">
        <f>IF(I142="","",I142+1)</f>
        <v/>
      </c>
      <c r="J143" s="9">
        <f>IF(I143="",0,IF(INDEX($G$6:$G$12,WEEKDAY(I143,2))="x",1,0))</f>
        <v/>
      </c>
      <c r="K143" s="9">
        <f>IF(AND(J143=1,COUNTIFS($A$25:$A$34,"&lt;="&amp;I143,$B$25:$B$34,"&gt;="&amp;I143)=0),1,0)</f>
        <v/>
      </c>
      <c r="L143" s="9">
        <f>L142+K143</f>
        <v/>
      </c>
    </row>
    <row r="144">
      <c r="I144" s="8">
        <f>IF(I143="","",I143+1)</f>
        <v/>
      </c>
      <c r="J144" s="9">
        <f>IF(I144="",0,IF(INDEX($G$6:$G$12,WEEKDAY(I144,2))="x",1,0))</f>
        <v/>
      </c>
      <c r="K144" s="9">
        <f>IF(AND(J144=1,COUNTIFS($A$25:$A$34,"&lt;="&amp;I144,$B$25:$B$34,"&gt;="&amp;I144)=0),1,0)</f>
        <v/>
      </c>
      <c r="L144" s="9">
        <f>L143+K144</f>
        <v/>
      </c>
    </row>
    <row r="145">
      <c r="I145" s="8">
        <f>IF(I144="","",I144+1)</f>
        <v/>
      </c>
      <c r="J145" s="9">
        <f>IF(I145="",0,IF(INDEX($G$6:$G$12,WEEKDAY(I145,2))="x",1,0))</f>
        <v/>
      </c>
      <c r="K145" s="9">
        <f>IF(AND(J145=1,COUNTIFS($A$25:$A$34,"&lt;="&amp;I145,$B$25:$B$34,"&gt;="&amp;I145)=0),1,0)</f>
        <v/>
      </c>
      <c r="L145" s="9">
        <f>L144+K145</f>
        <v/>
      </c>
    </row>
    <row r="146">
      <c r="I146" s="8">
        <f>IF(I145="","",I145+1)</f>
        <v/>
      </c>
      <c r="J146" s="9">
        <f>IF(I146="",0,IF(INDEX($G$6:$G$12,WEEKDAY(I146,2))="x",1,0))</f>
        <v/>
      </c>
      <c r="K146" s="9">
        <f>IF(AND(J146=1,COUNTIFS($A$25:$A$34,"&lt;="&amp;I146,$B$25:$B$34,"&gt;="&amp;I146)=0),1,0)</f>
        <v/>
      </c>
      <c r="L146" s="9">
        <f>L145+K146</f>
        <v/>
      </c>
    </row>
    <row r="147">
      <c r="I147" s="8">
        <f>IF(I146="","",I146+1)</f>
        <v/>
      </c>
      <c r="J147" s="9">
        <f>IF(I147="",0,IF(INDEX($G$6:$G$12,WEEKDAY(I147,2))="x",1,0))</f>
        <v/>
      </c>
      <c r="K147" s="9">
        <f>IF(AND(J147=1,COUNTIFS($A$25:$A$34,"&lt;="&amp;I147,$B$25:$B$34,"&gt;="&amp;I147)=0),1,0)</f>
        <v/>
      </c>
      <c r="L147" s="9">
        <f>L146+K147</f>
        <v/>
      </c>
    </row>
    <row r="148">
      <c r="I148" s="8">
        <f>IF(I147="","",I147+1)</f>
        <v/>
      </c>
      <c r="J148" s="9">
        <f>IF(I148="",0,IF(INDEX($G$6:$G$12,WEEKDAY(I148,2))="x",1,0))</f>
        <v/>
      </c>
      <c r="K148" s="9">
        <f>IF(AND(J148=1,COUNTIFS($A$25:$A$34,"&lt;="&amp;I148,$B$25:$B$34,"&gt;="&amp;I148)=0),1,0)</f>
        <v/>
      </c>
      <c r="L148" s="9">
        <f>L147+K148</f>
        <v/>
      </c>
    </row>
    <row r="149">
      <c r="I149" s="8">
        <f>IF(I148="","",I148+1)</f>
        <v/>
      </c>
      <c r="J149" s="9">
        <f>IF(I149="",0,IF(INDEX($G$6:$G$12,WEEKDAY(I149,2))="x",1,0))</f>
        <v/>
      </c>
      <c r="K149" s="9">
        <f>IF(AND(J149=1,COUNTIFS($A$25:$A$34,"&lt;="&amp;I149,$B$25:$B$34,"&gt;="&amp;I149)=0),1,0)</f>
        <v/>
      </c>
      <c r="L149" s="9">
        <f>L148+K149</f>
        <v/>
      </c>
    </row>
    <row r="150">
      <c r="I150" s="8">
        <f>IF(I149="","",I149+1)</f>
        <v/>
      </c>
      <c r="J150" s="9">
        <f>IF(I150="",0,IF(INDEX($G$6:$G$12,WEEKDAY(I150,2))="x",1,0))</f>
        <v/>
      </c>
      <c r="K150" s="9">
        <f>IF(AND(J150=1,COUNTIFS($A$25:$A$34,"&lt;="&amp;I150,$B$25:$B$34,"&gt;="&amp;I150)=0),1,0)</f>
        <v/>
      </c>
      <c r="L150" s="9">
        <f>L149+K150</f>
        <v/>
      </c>
    </row>
    <row r="151">
      <c r="I151" s="8">
        <f>IF(I150="","",I150+1)</f>
        <v/>
      </c>
      <c r="J151" s="9">
        <f>IF(I151="",0,IF(INDEX($G$6:$G$12,WEEKDAY(I151,2))="x",1,0))</f>
        <v/>
      </c>
      <c r="K151" s="9">
        <f>IF(AND(J151=1,COUNTIFS($A$25:$A$34,"&lt;="&amp;I151,$B$25:$B$34,"&gt;="&amp;I151)=0),1,0)</f>
        <v/>
      </c>
      <c r="L151" s="9">
        <f>L150+K151</f>
        <v/>
      </c>
    </row>
    <row r="152">
      <c r="I152" s="8">
        <f>IF(I151="","",I151+1)</f>
        <v/>
      </c>
      <c r="J152" s="9">
        <f>IF(I152="",0,IF(INDEX($G$6:$G$12,WEEKDAY(I152,2))="x",1,0))</f>
        <v/>
      </c>
      <c r="K152" s="9">
        <f>IF(AND(J152=1,COUNTIFS($A$25:$A$34,"&lt;="&amp;I152,$B$25:$B$34,"&gt;="&amp;I152)=0),1,0)</f>
        <v/>
      </c>
      <c r="L152" s="9">
        <f>L151+K152</f>
        <v/>
      </c>
    </row>
    <row r="153">
      <c r="I153" s="8">
        <f>IF(I152="","",I152+1)</f>
        <v/>
      </c>
      <c r="J153" s="9">
        <f>IF(I153="",0,IF(INDEX($G$6:$G$12,WEEKDAY(I153,2))="x",1,0))</f>
        <v/>
      </c>
      <c r="K153" s="9">
        <f>IF(AND(J153=1,COUNTIFS($A$25:$A$34,"&lt;="&amp;I153,$B$25:$B$34,"&gt;="&amp;I153)=0),1,0)</f>
        <v/>
      </c>
      <c r="L153" s="9">
        <f>L152+K153</f>
        <v/>
      </c>
    </row>
    <row r="154">
      <c r="I154" s="8">
        <f>IF(I153="","",I153+1)</f>
        <v/>
      </c>
      <c r="J154" s="9">
        <f>IF(I154="",0,IF(INDEX($G$6:$G$12,WEEKDAY(I154,2))="x",1,0))</f>
        <v/>
      </c>
      <c r="K154" s="9">
        <f>IF(AND(J154=1,COUNTIFS($A$25:$A$34,"&lt;="&amp;I154,$B$25:$B$34,"&gt;="&amp;I154)=0),1,0)</f>
        <v/>
      </c>
      <c r="L154" s="9">
        <f>L153+K154</f>
        <v/>
      </c>
    </row>
    <row r="155">
      <c r="I155" s="8">
        <f>IF(I154="","",I154+1)</f>
        <v/>
      </c>
      <c r="J155" s="9">
        <f>IF(I155="",0,IF(INDEX($G$6:$G$12,WEEKDAY(I155,2))="x",1,0))</f>
        <v/>
      </c>
      <c r="K155" s="9">
        <f>IF(AND(J155=1,COUNTIFS($A$25:$A$34,"&lt;="&amp;I155,$B$25:$B$34,"&gt;="&amp;I155)=0),1,0)</f>
        <v/>
      </c>
      <c r="L155" s="9">
        <f>L154+K155</f>
        <v/>
      </c>
    </row>
    <row r="156">
      <c r="I156" s="8">
        <f>IF(I155="","",I155+1)</f>
        <v/>
      </c>
      <c r="J156" s="9">
        <f>IF(I156="",0,IF(INDEX($G$6:$G$12,WEEKDAY(I156,2))="x",1,0))</f>
        <v/>
      </c>
      <c r="K156" s="9">
        <f>IF(AND(J156=1,COUNTIFS($A$25:$A$34,"&lt;="&amp;I156,$B$25:$B$34,"&gt;="&amp;I156)=0),1,0)</f>
        <v/>
      </c>
      <c r="L156" s="9">
        <f>L155+K156</f>
        <v/>
      </c>
    </row>
    <row r="157">
      <c r="I157" s="8">
        <f>IF(I156="","",I156+1)</f>
        <v/>
      </c>
      <c r="J157" s="9">
        <f>IF(I157="",0,IF(INDEX($G$6:$G$12,WEEKDAY(I157,2))="x",1,0))</f>
        <v/>
      </c>
      <c r="K157" s="9">
        <f>IF(AND(J157=1,COUNTIFS($A$25:$A$34,"&lt;="&amp;I157,$B$25:$B$34,"&gt;="&amp;I157)=0),1,0)</f>
        <v/>
      </c>
      <c r="L157" s="9">
        <f>L156+K157</f>
        <v/>
      </c>
    </row>
    <row r="158">
      <c r="I158" s="8">
        <f>IF(I157="","",I157+1)</f>
        <v/>
      </c>
      <c r="J158" s="9">
        <f>IF(I158="",0,IF(INDEX($G$6:$G$12,WEEKDAY(I158,2))="x",1,0))</f>
        <v/>
      </c>
      <c r="K158" s="9">
        <f>IF(AND(J158=1,COUNTIFS($A$25:$A$34,"&lt;="&amp;I158,$B$25:$B$34,"&gt;="&amp;I158)=0),1,0)</f>
        <v/>
      </c>
      <c r="L158" s="9">
        <f>L157+K158</f>
        <v/>
      </c>
    </row>
    <row r="159">
      <c r="I159" s="8">
        <f>IF(I158="","",I158+1)</f>
        <v/>
      </c>
      <c r="J159" s="9">
        <f>IF(I159="",0,IF(INDEX($G$6:$G$12,WEEKDAY(I159,2))="x",1,0))</f>
        <v/>
      </c>
      <c r="K159" s="9">
        <f>IF(AND(J159=1,COUNTIFS($A$25:$A$34,"&lt;="&amp;I159,$B$25:$B$34,"&gt;="&amp;I159)=0),1,0)</f>
        <v/>
      </c>
      <c r="L159" s="9">
        <f>L158+K159</f>
        <v/>
      </c>
    </row>
    <row r="160">
      <c r="I160" s="8">
        <f>IF(I159="","",I159+1)</f>
        <v/>
      </c>
      <c r="J160" s="9">
        <f>IF(I160="",0,IF(INDEX($G$6:$G$12,WEEKDAY(I160,2))="x",1,0))</f>
        <v/>
      </c>
      <c r="K160" s="9">
        <f>IF(AND(J160=1,COUNTIFS($A$25:$A$34,"&lt;="&amp;I160,$B$25:$B$34,"&gt;="&amp;I160)=0),1,0)</f>
        <v/>
      </c>
      <c r="L160" s="9">
        <f>L159+K160</f>
        <v/>
      </c>
    </row>
    <row r="161">
      <c r="I161" s="8">
        <f>IF(I160="","",I160+1)</f>
        <v/>
      </c>
      <c r="J161" s="9">
        <f>IF(I161="",0,IF(INDEX($G$6:$G$12,WEEKDAY(I161,2))="x",1,0))</f>
        <v/>
      </c>
      <c r="K161" s="9">
        <f>IF(AND(J161=1,COUNTIFS($A$25:$A$34,"&lt;="&amp;I161,$B$25:$B$34,"&gt;="&amp;I161)=0),1,0)</f>
        <v/>
      </c>
      <c r="L161" s="9">
        <f>L160+K161</f>
        <v/>
      </c>
    </row>
    <row r="162">
      <c r="I162" s="8">
        <f>IF(I161="","",I161+1)</f>
        <v/>
      </c>
      <c r="J162" s="9">
        <f>IF(I162="",0,IF(INDEX($G$6:$G$12,WEEKDAY(I162,2))="x",1,0))</f>
        <v/>
      </c>
      <c r="K162" s="9">
        <f>IF(AND(J162=1,COUNTIFS($A$25:$A$34,"&lt;="&amp;I162,$B$25:$B$34,"&gt;="&amp;I162)=0),1,0)</f>
        <v/>
      </c>
      <c r="L162" s="9">
        <f>L161+K162</f>
        <v/>
      </c>
    </row>
    <row r="163">
      <c r="I163" s="8">
        <f>IF(I162="","",I162+1)</f>
        <v/>
      </c>
      <c r="J163" s="9">
        <f>IF(I163="",0,IF(INDEX($G$6:$G$12,WEEKDAY(I163,2))="x",1,0))</f>
        <v/>
      </c>
      <c r="K163" s="9">
        <f>IF(AND(J163=1,COUNTIFS($A$25:$A$34,"&lt;="&amp;I163,$B$25:$B$34,"&gt;="&amp;I163)=0),1,0)</f>
        <v/>
      </c>
      <c r="L163" s="9">
        <f>L162+K163</f>
        <v/>
      </c>
    </row>
    <row r="164">
      <c r="I164" s="8">
        <f>IF(I163="","",I163+1)</f>
        <v/>
      </c>
      <c r="J164" s="9">
        <f>IF(I164="",0,IF(INDEX($G$6:$G$12,WEEKDAY(I164,2))="x",1,0))</f>
        <v/>
      </c>
      <c r="K164" s="9">
        <f>IF(AND(J164=1,COUNTIFS($A$25:$A$34,"&lt;="&amp;I164,$B$25:$B$34,"&gt;="&amp;I164)=0),1,0)</f>
        <v/>
      </c>
      <c r="L164" s="9">
        <f>L163+K164</f>
        <v/>
      </c>
    </row>
    <row r="165">
      <c r="I165" s="8">
        <f>IF(I164="","",I164+1)</f>
        <v/>
      </c>
      <c r="J165" s="9">
        <f>IF(I165="",0,IF(INDEX($G$6:$G$12,WEEKDAY(I165,2))="x",1,0))</f>
        <v/>
      </c>
      <c r="K165" s="9">
        <f>IF(AND(J165=1,COUNTIFS($A$25:$A$34,"&lt;="&amp;I165,$B$25:$B$34,"&gt;="&amp;I165)=0),1,0)</f>
        <v/>
      </c>
      <c r="L165" s="9">
        <f>L164+K165</f>
        <v/>
      </c>
    </row>
    <row r="166">
      <c r="I166" s="8">
        <f>IF(I165="","",I165+1)</f>
        <v/>
      </c>
      <c r="J166" s="9">
        <f>IF(I166="",0,IF(INDEX($G$6:$G$12,WEEKDAY(I166,2))="x",1,0))</f>
        <v/>
      </c>
      <c r="K166" s="9">
        <f>IF(AND(J166=1,COUNTIFS($A$25:$A$34,"&lt;="&amp;I166,$B$25:$B$34,"&gt;="&amp;I166)=0),1,0)</f>
        <v/>
      </c>
      <c r="L166" s="9">
        <f>L165+K166</f>
        <v/>
      </c>
    </row>
    <row r="167">
      <c r="I167" s="8">
        <f>IF(I166="","",I166+1)</f>
        <v/>
      </c>
      <c r="J167" s="9">
        <f>IF(I167="",0,IF(INDEX($G$6:$G$12,WEEKDAY(I167,2))="x",1,0))</f>
        <v/>
      </c>
      <c r="K167" s="9">
        <f>IF(AND(J167=1,COUNTIFS($A$25:$A$34,"&lt;="&amp;I167,$B$25:$B$34,"&gt;="&amp;I167)=0),1,0)</f>
        <v/>
      </c>
      <c r="L167" s="9">
        <f>L166+K167</f>
        <v/>
      </c>
    </row>
    <row r="168">
      <c r="I168" s="8">
        <f>IF(I167="","",I167+1)</f>
        <v/>
      </c>
      <c r="J168" s="9">
        <f>IF(I168="",0,IF(INDEX($G$6:$G$12,WEEKDAY(I168,2))="x",1,0))</f>
        <v/>
      </c>
      <c r="K168" s="9">
        <f>IF(AND(J168=1,COUNTIFS($A$25:$A$34,"&lt;="&amp;I168,$B$25:$B$34,"&gt;="&amp;I168)=0),1,0)</f>
        <v/>
      </c>
      <c r="L168" s="9">
        <f>L167+K168</f>
        <v/>
      </c>
    </row>
    <row r="169">
      <c r="I169" s="8">
        <f>IF(I168="","",I168+1)</f>
        <v/>
      </c>
      <c r="J169" s="9">
        <f>IF(I169="",0,IF(INDEX($G$6:$G$12,WEEKDAY(I169,2))="x",1,0))</f>
        <v/>
      </c>
      <c r="K169" s="9">
        <f>IF(AND(J169=1,COUNTIFS($A$25:$A$34,"&lt;="&amp;I169,$B$25:$B$34,"&gt;="&amp;I169)=0),1,0)</f>
        <v/>
      </c>
      <c r="L169" s="9">
        <f>L168+K169</f>
        <v/>
      </c>
    </row>
    <row r="170">
      <c r="I170" s="8">
        <f>IF(I169="","",I169+1)</f>
        <v/>
      </c>
      <c r="J170" s="9">
        <f>IF(I170="",0,IF(INDEX($G$6:$G$12,WEEKDAY(I170,2))="x",1,0))</f>
        <v/>
      </c>
      <c r="K170" s="9">
        <f>IF(AND(J170=1,COUNTIFS($A$25:$A$34,"&lt;="&amp;I170,$B$25:$B$34,"&gt;="&amp;I170)=0),1,0)</f>
        <v/>
      </c>
      <c r="L170" s="9">
        <f>L169+K170</f>
        <v/>
      </c>
    </row>
    <row r="171">
      <c r="I171" s="8">
        <f>IF(I170="","",I170+1)</f>
        <v/>
      </c>
      <c r="J171" s="9">
        <f>IF(I171="",0,IF(INDEX($G$6:$G$12,WEEKDAY(I171,2))="x",1,0))</f>
        <v/>
      </c>
      <c r="K171" s="9">
        <f>IF(AND(J171=1,COUNTIFS($A$25:$A$34,"&lt;="&amp;I171,$B$25:$B$34,"&gt;="&amp;I171)=0),1,0)</f>
        <v/>
      </c>
      <c r="L171" s="9">
        <f>L170+K171</f>
        <v/>
      </c>
    </row>
    <row r="172">
      <c r="I172" s="8">
        <f>IF(I171="","",I171+1)</f>
        <v/>
      </c>
      <c r="J172" s="9">
        <f>IF(I172="",0,IF(INDEX($G$6:$G$12,WEEKDAY(I172,2))="x",1,0))</f>
        <v/>
      </c>
      <c r="K172" s="9">
        <f>IF(AND(J172=1,COUNTIFS($A$25:$A$34,"&lt;="&amp;I172,$B$25:$B$34,"&gt;="&amp;I172)=0),1,0)</f>
        <v/>
      </c>
      <c r="L172" s="9">
        <f>L171+K172</f>
        <v/>
      </c>
    </row>
    <row r="173">
      <c r="I173" s="8">
        <f>IF(I172="","",I172+1)</f>
        <v/>
      </c>
      <c r="J173" s="9">
        <f>IF(I173="",0,IF(INDEX($G$6:$G$12,WEEKDAY(I173,2))="x",1,0))</f>
        <v/>
      </c>
      <c r="K173" s="9">
        <f>IF(AND(J173=1,COUNTIFS($A$25:$A$34,"&lt;="&amp;I173,$B$25:$B$34,"&gt;="&amp;I173)=0),1,0)</f>
        <v/>
      </c>
      <c r="L173" s="9">
        <f>L172+K173</f>
        <v/>
      </c>
    </row>
    <row r="174">
      <c r="I174" s="8">
        <f>IF(I173="","",I173+1)</f>
        <v/>
      </c>
      <c r="J174" s="9">
        <f>IF(I174="",0,IF(INDEX($G$6:$G$12,WEEKDAY(I174,2))="x",1,0))</f>
        <v/>
      </c>
      <c r="K174" s="9">
        <f>IF(AND(J174=1,COUNTIFS($A$25:$A$34,"&lt;="&amp;I174,$B$25:$B$34,"&gt;="&amp;I174)=0),1,0)</f>
        <v/>
      </c>
      <c r="L174" s="9">
        <f>L173+K174</f>
        <v/>
      </c>
    </row>
    <row r="175">
      <c r="I175" s="8">
        <f>IF(I174="","",I174+1)</f>
        <v/>
      </c>
      <c r="J175" s="9">
        <f>IF(I175="",0,IF(INDEX($G$6:$G$12,WEEKDAY(I175,2))="x",1,0))</f>
        <v/>
      </c>
      <c r="K175" s="9">
        <f>IF(AND(J175=1,COUNTIFS($A$25:$A$34,"&lt;="&amp;I175,$B$25:$B$34,"&gt;="&amp;I175)=0),1,0)</f>
        <v/>
      </c>
      <c r="L175" s="9">
        <f>L174+K175</f>
        <v/>
      </c>
    </row>
    <row r="176">
      <c r="I176" s="8">
        <f>IF(I175="","",I175+1)</f>
        <v/>
      </c>
      <c r="J176" s="9">
        <f>IF(I176="",0,IF(INDEX($G$6:$G$12,WEEKDAY(I176,2))="x",1,0))</f>
        <v/>
      </c>
      <c r="K176" s="9">
        <f>IF(AND(J176=1,COUNTIFS($A$25:$A$34,"&lt;="&amp;I176,$B$25:$B$34,"&gt;="&amp;I176)=0),1,0)</f>
        <v/>
      </c>
      <c r="L176" s="9">
        <f>L175+K176</f>
        <v/>
      </c>
    </row>
    <row r="177">
      <c r="I177" s="8">
        <f>IF(I176="","",I176+1)</f>
        <v/>
      </c>
      <c r="J177" s="9">
        <f>IF(I177="",0,IF(INDEX($G$6:$G$12,WEEKDAY(I177,2))="x",1,0))</f>
        <v/>
      </c>
      <c r="K177" s="9">
        <f>IF(AND(J177=1,COUNTIFS($A$25:$A$34,"&lt;="&amp;I177,$B$25:$B$34,"&gt;="&amp;I177)=0),1,0)</f>
        <v/>
      </c>
      <c r="L177" s="9">
        <f>L176+K177</f>
        <v/>
      </c>
    </row>
    <row r="178">
      <c r="I178" s="8">
        <f>IF(I177="","",I177+1)</f>
        <v/>
      </c>
      <c r="J178" s="9">
        <f>IF(I178="",0,IF(INDEX($G$6:$G$12,WEEKDAY(I178,2))="x",1,0))</f>
        <v/>
      </c>
      <c r="K178" s="9">
        <f>IF(AND(J178=1,COUNTIFS($A$25:$A$34,"&lt;="&amp;I178,$B$25:$B$34,"&gt;="&amp;I178)=0),1,0)</f>
        <v/>
      </c>
      <c r="L178" s="9">
        <f>L177+K178</f>
        <v/>
      </c>
    </row>
    <row r="179">
      <c r="I179" s="8">
        <f>IF(I178="","",I178+1)</f>
        <v/>
      </c>
      <c r="J179" s="9">
        <f>IF(I179="",0,IF(INDEX($G$6:$G$12,WEEKDAY(I179,2))="x",1,0))</f>
        <v/>
      </c>
      <c r="K179" s="9">
        <f>IF(AND(J179=1,COUNTIFS($A$25:$A$34,"&lt;="&amp;I179,$B$25:$B$34,"&gt;="&amp;I179)=0),1,0)</f>
        <v/>
      </c>
      <c r="L179" s="9">
        <f>L178+K179</f>
        <v/>
      </c>
    </row>
    <row r="180">
      <c r="I180" s="8">
        <f>IF(I179="","",I179+1)</f>
        <v/>
      </c>
      <c r="J180" s="9">
        <f>IF(I180="",0,IF(INDEX($G$6:$G$12,WEEKDAY(I180,2))="x",1,0))</f>
        <v/>
      </c>
      <c r="K180" s="9">
        <f>IF(AND(J180=1,COUNTIFS($A$25:$A$34,"&lt;="&amp;I180,$B$25:$B$34,"&gt;="&amp;I180)=0),1,0)</f>
        <v/>
      </c>
      <c r="L180" s="9">
        <f>L179+K180</f>
        <v/>
      </c>
    </row>
    <row r="181">
      <c r="I181" s="8">
        <f>IF(I180="","",I180+1)</f>
        <v/>
      </c>
      <c r="J181" s="9">
        <f>IF(I181="",0,IF(INDEX($G$6:$G$12,WEEKDAY(I181,2))="x",1,0))</f>
        <v/>
      </c>
      <c r="K181" s="9">
        <f>IF(AND(J181=1,COUNTIFS($A$25:$A$34,"&lt;="&amp;I181,$B$25:$B$34,"&gt;="&amp;I181)=0),1,0)</f>
        <v/>
      </c>
      <c r="L181" s="9">
        <f>L180+K181</f>
        <v/>
      </c>
    </row>
    <row r="182">
      <c r="I182" s="8">
        <f>IF(I181="","",I181+1)</f>
        <v/>
      </c>
      <c r="J182" s="9">
        <f>IF(I182="",0,IF(INDEX($G$6:$G$12,WEEKDAY(I182,2))="x",1,0))</f>
        <v/>
      </c>
      <c r="K182" s="9">
        <f>IF(AND(J182=1,COUNTIFS($A$25:$A$34,"&lt;="&amp;I182,$B$25:$B$34,"&gt;="&amp;I182)=0),1,0)</f>
        <v/>
      </c>
      <c r="L182" s="9">
        <f>L181+K182</f>
        <v/>
      </c>
    </row>
    <row r="183">
      <c r="I183" s="8">
        <f>IF(I182="","",I182+1)</f>
        <v/>
      </c>
      <c r="J183" s="9">
        <f>IF(I183="",0,IF(INDEX($G$6:$G$12,WEEKDAY(I183,2))="x",1,0))</f>
        <v/>
      </c>
      <c r="K183" s="9">
        <f>IF(AND(J183=1,COUNTIFS($A$25:$A$34,"&lt;="&amp;I183,$B$25:$B$34,"&gt;="&amp;I183)=0),1,0)</f>
        <v/>
      </c>
      <c r="L183" s="9">
        <f>L182+K183</f>
        <v/>
      </c>
    </row>
    <row r="184">
      <c r="I184" s="8">
        <f>IF(I183="","",I183+1)</f>
        <v/>
      </c>
      <c r="J184" s="9">
        <f>IF(I184="",0,IF(INDEX($G$6:$G$12,WEEKDAY(I184,2))="x",1,0))</f>
        <v/>
      </c>
      <c r="K184" s="9">
        <f>IF(AND(J184=1,COUNTIFS($A$25:$A$34,"&lt;="&amp;I184,$B$25:$B$34,"&gt;="&amp;I184)=0),1,0)</f>
        <v/>
      </c>
      <c r="L184" s="9">
        <f>L183+K184</f>
        <v/>
      </c>
    </row>
    <row r="185">
      <c r="I185" s="8">
        <f>IF(I184="","",I184+1)</f>
        <v/>
      </c>
      <c r="J185" s="9">
        <f>IF(I185="",0,IF(INDEX($G$6:$G$12,WEEKDAY(I185,2))="x",1,0))</f>
        <v/>
      </c>
      <c r="K185" s="9">
        <f>IF(AND(J185=1,COUNTIFS($A$25:$A$34,"&lt;="&amp;I185,$B$25:$B$34,"&gt;="&amp;I185)=0),1,0)</f>
        <v/>
      </c>
      <c r="L185" s="9">
        <f>L184+K185</f>
        <v/>
      </c>
    </row>
    <row r="186">
      <c r="I186" s="8">
        <f>IF(I185="","",I185+1)</f>
        <v/>
      </c>
      <c r="J186" s="9">
        <f>IF(I186="",0,IF(INDEX($G$6:$G$12,WEEKDAY(I186,2))="x",1,0))</f>
        <v/>
      </c>
      <c r="K186" s="9">
        <f>IF(AND(J186=1,COUNTIFS($A$25:$A$34,"&lt;="&amp;I186,$B$25:$B$34,"&gt;="&amp;I186)=0),1,0)</f>
        <v/>
      </c>
      <c r="L186" s="9">
        <f>L185+K186</f>
        <v/>
      </c>
    </row>
    <row r="187">
      <c r="I187" s="8">
        <f>IF(I186="","",I186+1)</f>
        <v/>
      </c>
      <c r="J187" s="9">
        <f>IF(I187="",0,IF(INDEX($G$6:$G$12,WEEKDAY(I187,2))="x",1,0))</f>
        <v/>
      </c>
      <c r="K187" s="9">
        <f>IF(AND(J187=1,COUNTIFS($A$25:$A$34,"&lt;="&amp;I187,$B$25:$B$34,"&gt;="&amp;I187)=0),1,0)</f>
        <v/>
      </c>
      <c r="L187" s="9">
        <f>L186+K187</f>
        <v/>
      </c>
    </row>
    <row r="188">
      <c r="I188" s="8">
        <f>IF(I187="","",I187+1)</f>
        <v/>
      </c>
      <c r="J188" s="9">
        <f>IF(I188="",0,IF(INDEX($G$6:$G$12,WEEKDAY(I188,2))="x",1,0))</f>
        <v/>
      </c>
      <c r="K188" s="9">
        <f>IF(AND(J188=1,COUNTIFS($A$25:$A$34,"&lt;="&amp;I188,$B$25:$B$34,"&gt;="&amp;I188)=0),1,0)</f>
        <v/>
      </c>
      <c r="L188" s="9">
        <f>L187+K188</f>
        <v/>
      </c>
    </row>
    <row r="189">
      <c r="I189" s="8">
        <f>IF(I188="","",I188+1)</f>
        <v/>
      </c>
      <c r="J189" s="9">
        <f>IF(I189="",0,IF(INDEX($G$6:$G$12,WEEKDAY(I189,2))="x",1,0))</f>
        <v/>
      </c>
      <c r="K189" s="9">
        <f>IF(AND(J189=1,COUNTIFS($A$25:$A$34,"&lt;="&amp;I189,$B$25:$B$34,"&gt;="&amp;I189)=0),1,0)</f>
        <v/>
      </c>
      <c r="L189" s="9">
        <f>L188+K189</f>
        <v/>
      </c>
    </row>
    <row r="190">
      <c r="I190" s="8">
        <f>IF(I189="","",I189+1)</f>
        <v/>
      </c>
      <c r="J190" s="9">
        <f>IF(I190="",0,IF(INDEX($G$6:$G$12,WEEKDAY(I190,2))="x",1,0))</f>
        <v/>
      </c>
      <c r="K190" s="9">
        <f>IF(AND(J190=1,COUNTIFS($A$25:$A$34,"&lt;="&amp;I190,$B$25:$B$34,"&gt;="&amp;I190)=0),1,0)</f>
        <v/>
      </c>
      <c r="L190" s="9">
        <f>L189+K190</f>
        <v/>
      </c>
    </row>
    <row r="191">
      <c r="I191" s="8">
        <f>IF(I190="","",I190+1)</f>
        <v/>
      </c>
      <c r="J191" s="9">
        <f>IF(I191="",0,IF(INDEX($G$6:$G$12,WEEKDAY(I191,2))="x",1,0))</f>
        <v/>
      </c>
      <c r="K191" s="9">
        <f>IF(AND(J191=1,COUNTIFS($A$25:$A$34,"&lt;="&amp;I191,$B$25:$B$34,"&gt;="&amp;I191)=0),1,0)</f>
        <v/>
      </c>
      <c r="L191" s="9">
        <f>L190+K191</f>
        <v/>
      </c>
    </row>
    <row r="192">
      <c r="I192" s="8">
        <f>IF(I191="","",I191+1)</f>
        <v/>
      </c>
      <c r="J192" s="9">
        <f>IF(I192="",0,IF(INDEX($G$6:$G$12,WEEKDAY(I192,2))="x",1,0))</f>
        <v/>
      </c>
      <c r="K192" s="9">
        <f>IF(AND(J192=1,COUNTIFS($A$25:$A$34,"&lt;="&amp;I192,$B$25:$B$34,"&gt;="&amp;I192)=0),1,0)</f>
        <v/>
      </c>
      <c r="L192" s="9">
        <f>L191+K192</f>
        <v/>
      </c>
    </row>
    <row r="193">
      <c r="I193" s="8">
        <f>IF(I192="","",I192+1)</f>
        <v/>
      </c>
      <c r="J193" s="9">
        <f>IF(I193="",0,IF(INDEX($G$6:$G$12,WEEKDAY(I193,2))="x",1,0))</f>
        <v/>
      </c>
      <c r="K193" s="9">
        <f>IF(AND(J193=1,COUNTIFS($A$25:$A$34,"&lt;="&amp;I193,$B$25:$B$34,"&gt;="&amp;I193)=0),1,0)</f>
        <v/>
      </c>
      <c r="L193" s="9">
        <f>L192+K193</f>
        <v/>
      </c>
    </row>
    <row r="194">
      <c r="I194" s="8">
        <f>IF(I193="","",I193+1)</f>
        <v/>
      </c>
      <c r="J194" s="9">
        <f>IF(I194="",0,IF(INDEX($G$6:$G$12,WEEKDAY(I194,2))="x",1,0))</f>
        <v/>
      </c>
      <c r="K194" s="9">
        <f>IF(AND(J194=1,COUNTIFS($A$25:$A$34,"&lt;="&amp;I194,$B$25:$B$34,"&gt;="&amp;I194)=0),1,0)</f>
        <v/>
      </c>
      <c r="L194" s="9">
        <f>L193+K194</f>
        <v/>
      </c>
    </row>
    <row r="195">
      <c r="I195" s="8">
        <f>IF(I194="","",I194+1)</f>
        <v/>
      </c>
      <c r="J195" s="9">
        <f>IF(I195="",0,IF(INDEX($G$6:$G$12,WEEKDAY(I195,2))="x",1,0))</f>
        <v/>
      </c>
      <c r="K195" s="9">
        <f>IF(AND(J195=1,COUNTIFS($A$25:$A$34,"&lt;="&amp;I195,$B$25:$B$34,"&gt;="&amp;I195)=0),1,0)</f>
        <v/>
      </c>
      <c r="L195" s="9">
        <f>L194+K195</f>
        <v/>
      </c>
    </row>
    <row r="196">
      <c r="I196" s="8">
        <f>IF(I195="","",I195+1)</f>
        <v/>
      </c>
      <c r="J196" s="9">
        <f>IF(I196="",0,IF(INDEX($G$6:$G$12,WEEKDAY(I196,2))="x",1,0))</f>
        <v/>
      </c>
      <c r="K196" s="9">
        <f>IF(AND(J196=1,COUNTIFS($A$25:$A$34,"&lt;="&amp;I196,$B$25:$B$34,"&gt;="&amp;I196)=0),1,0)</f>
        <v/>
      </c>
      <c r="L196" s="9">
        <f>L195+K196</f>
        <v/>
      </c>
    </row>
    <row r="197">
      <c r="I197" s="8">
        <f>IF(I196="","",I196+1)</f>
        <v/>
      </c>
      <c r="J197" s="9">
        <f>IF(I197="",0,IF(INDEX($G$6:$G$12,WEEKDAY(I197,2))="x",1,0))</f>
        <v/>
      </c>
      <c r="K197" s="9">
        <f>IF(AND(J197=1,COUNTIFS($A$25:$A$34,"&lt;="&amp;I197,$B$25:$B$34,"&gt;="&amp;I197)=0),1,0)</f>
        <v/>
      </c>
      <c r="L197" s="9">
        <f>L196+K197</f>
        <v/>
      </c>
    </row>
    <row r="198">
      <c r="I198" s="8">
        <f>IF(I197="","",I197+1)</f>
        <v/>
      </c>
      <c r="J198" s="9">
        <f>IF(I198="",0,IF(INDEX($G$6:$G$12,WEEKDAY(I198,2))="x",1,0))</f>
        <v/>
      </c>
      <c r="K198" s="9">
        <f>IF(AND(J198=1,COUNTIFS($A$25:$A$34,"&lt;="&amp;I198,$B$25:$B$34,"&gt;="&amp;I198)=0),1,0)</f>
        <v/>
      </c>
      <c r="L198" s="9">
        <f>L197+K198</f>
        <v/>
      </c>
    </row>
    <row r="199">
      <c r="I199" s="8">
        <f>IF(I198="","",I198+1)</f>
        <v/>
      </c>
      <c r="J199" s="9">
        <f>IF(I199="",0,IF(INDEX($G$6:$G$12,WEEKDAY(I199,2))="x",1,0))</f>
        <v/>
      </c>
      <c r="K199" s="9">
        <f>IF(AND(J199=1,COUNTIFS($A$25:$A$34,"&lt;="&amp;I199,$B$25:$B$34,"&gt;="&amp;I199)=0),1,0)</f>
        <v/>
      </c>
      <c r="L199" s="9">
        <f>L198+K199</f>
        <v/>
      </c>
    </row>
    <row r="200">
      <c r="I200" s="8">
        <f>IF(I199="","",I199+1)</f>
        <v/>
      </c>
      <c r="J200" s="9">
        <f>IF(I200="",0,IF(INDEX($G$6:$G$12,WEEKDAY(I200,2))="x",1,0))</f>
        <v/>
      </c>
      <c r="K200" s="9">
        <f>IF(AND(J200=1,COUNTIFS($A$25:$A$34,"&lt;="&amp;I200,$B$25:$B$34,"&gt;="&amp;I200)=0),1,0)</f>
        <v/>
      </c>
      <c r="L200" s="9">
        <f>L199+K200</f>
        <v/>
      </c>
    </row>
    <row r="201">
      <c r="I201" s="8">
        <f>IF(I200="","",I200+1)</f>
        <v/>
      </c>
      <c r="J201" s="9">
        <f>IF(I201="",0,IF(INDEX($G$6:$G$12,WEEKDAY(I201,2))="x",1,0))</f>
        <v/>
      </c>
      <c r="K201" s="9">
        <f>IF(AND(J201=1,COUNTIFS($A$25:$A$34,"&lt;="&amp;I201,$B$25:$B$34,"&gt;="&amp;I201)=0),1,0)</f>
        <v/>
      </c>
      <c r="L201" s="9">
        <f>L200+K201</f>
        <v/>
      </c>
    </row>
    <row r="202">
      <c r="I202" s="8">
        <f>IF(I201="","",I201+1)</f>
        <v/>
      </c>
      <c r="J202" s="9">
        <f>IF(I202="",0,IF(INDEX($G$6:$G$12,WEEKDAY(I202,2))="x",1,0))</f>
        <v/>
      </c>
      <c r="K202" s="9">
        <f>IF(AND(J202=1,COUNTIFS($A$25:$A$34,"&lt;="&amp;I202,$B$25:$B$34,"&gt;="&amp;I202)=0),1,0)</f>
        <v/>
      </c>
      <c r="L202" s="9">
        <f>L201+K202</f>
        <v/>
      </c>
    </row>
    <row r="203">
      <c r="I203" s="8">
        <f>IF(I202="","",I202+1)</f>
        <v/>
      </c>
      <c r="J203" s="9">
        <f>IF(I203="",0,IF(INDEX($G$6:$G$12,WEEKDAY(I203,2))="x",1,0))</f>
        <v/>
      </c>
      <c r="K203" s="9">
        <f>IF(AND(J203=1,COUNTIFS($A$25:$A$34,"&lt;="&amp;I203,$B$25:$B$34,"&gt;="&amp;I203)=0),1,0)</f>
        <v/>
      </c>
      <c r="L203" s="9">
        <f>L202+K203</f>
        <v/>
      </c>
    </row>
    <row r="204">
      <c r="I204" s="8">
        <f>IF(I203="","",I203+1)</f>
        <v/>
      </c>
      <c r="J204" s="9">
        <f>IF(I204="",0,IF(INDEX($G$6:$G$12,WEEKDAY(I204,2))="x",1,0))</f>
        <v/>
      </c>
      <c r="K204" s="9">
        <f>IF(AND(J204=1,COUNTIFS($A$25:$A$34,"&lt;="&amp;I204,$B$25:$B$34,"&gt;="&amp;I204)=0),1,0)</f>
        <v/>
      </c>
      <c r="L204" s="9">
        <f>L203+K204</f>
        <v/>
      </c>
    </row>
    <row r="205">
      <c r="I205" s="8">
        <f>IF(I204="","",I204+1)</f>
        <v/>
      </c>
      <c r="J205" s="9">
        <f>IF(I205="",0,IF(INDEX($G$6:$G$12,WEEKDAY(I205,2))="x",1,0))</f>
        <v/>
      </c>
      <c r="K205" s="9">
        <f>IF(AND(J205=1,COUNTIFS($A$25:$A$34,"&lt;="&amp;I205,$B$25:$B$34,"&gt;="&amp;I205)=0),1,0)</f>
        <v/>
      </c>
      <c r="L205" s="9">
        <f>L204+K205</f>
        <v/>
      </c>
    </row>
    <row r="206">
      <c r="I206" s="8">
        <f>IF(I205="","",I205+1)</f>
        <v/>
      </c>
      <c r="J206" s="9">
        <f>IF(I206="",0,IF(INDEX($G$6:$G$12,WEEKDAY(I206,2))="x",1,0))</f>
        <v/>
      </c>
      <c r="K206" s="9">
        <f>IF(AND(J206=1,COUNTIFS($A$25:$A$34,"&lt;="&amp;I206,$B$25:$B$34,"&gt;="&amp;I206)=0),1,0)</f>
        <v/>
      </c>
      <c r="L206" s="9">
        <f>L205+K206</f>
        <v/>
      </c>
    </row>
    <row r="207">
      <c r="I207" s="8">
        <f>IF(I206="","",I206+1)</f>
        <v/>
      </c>
      <c r="J207" s="9">
        <f>IF(I207="",0,IF(INDEX($G$6:$G$12,WEEKDAY(I207,2))="x",1,0))</f>
        <v/>
      </c>
      <c r="K207" s="9">
        <f>IF(AND(J207=1,COUNTIFS($A$25:$A$34,"&lt;="&amp;I207,$B$25:$B$34,"&gt;="&amp;I207)=0),1,0)</f>
        <v/>
      </c>
      <c r="L207" s="9">
        <f>L206+K207</f>
        <v/>
      </c>
    </row>
    <row r="208">
      <c r="I208" s="8">
        <f>IF(I207="","",I207+1)</f>
        <v/>
      </c>
      <c r="J208" s="9">
        <f>IF(I208="",0,IF(INDEX($G$6:$G$12,WEEKDAY(I208,2))="x",1,0))</f>
        <v/>
      </c>
      <c r="K208" s="9">
        <f>IF(AND(J208=1,COUNTIFS($A$25:$A$34,"&lt;="&amp;I208,$B$25:$B$34,"&gt;="&amp;I208)=0),1,0)</f>
        <v/>
      </c>
      <c r="L208" s="9">
        <f>L207+K208</f>
        <v/>
      </c>
    </row>
    <row r="209">
      <c r="I209" s="8">
        <f>IF(I208="","",I208+1)</f>
        <v/>
      </c>
      <c r="J209" s="9">
        <f>IF(I209="",0,IF(INDEX($G$6:$G$12,WEEKDAY(I209,2))="x",1,0))</f>
        <v/>
      </c>
      <c r="K209" s="9">
        <f>IF(AND(J209=1,COUNTIFS($A$25:$A$34,"&lt;="&amp;I209,$B$25:$B$34,"&gt;="&amp;I209)=0),1,0)</f>
        <v/>
      </c>
      <c r="L209" s="9">
        <f>L208+K209</f>
        <v/>
      </c>
    </row>
    <row r="210">
      <c r="I210" s="8">
        <f>IF(I209="","",I209+1)</f>
        <v/>
      </c>
      <c r="J210" s="9">
        <f>IF(I210="",0,IF(INDEX($G$6:$G$12,WEEKDAY(I210,2))="x",1,0))</f>
        <v/>
      </c>
      <c r="K210" s="9">
        <f>IF(AND(J210=1,COUNTIFS($A$25:$A$34,"&lt;="&amp;I210,$B$25:$B$34,"&gt;="&amp;I210)=0),1,0)</f>
        <v/>
      </c>
      <c r="L210" s="9">
        <f>L209+K210</f>
        <v/>
      </c>
    </row>
    <row r="211">
      <c r="I211" s="8">
        <f>IF(I210="","",I210+1)</f>
        <v/>
      </c>
      <c r="J211" s="9">
        <f>IF(I211="",0,IF(INDEX($G$6:$G$12,WEEKDAY(I211,2))="x",1,0))</f>
        <v/>
      </c>
      <c r="K211" s="9">
        <f>IF(AND(J211=1,COUNTIFS($A$25:$A$34,"&lt;="&amp;I211,$B$25:$B$34,"&gt;="&amp;I211)=0),1,0)</f>
        <v/>
      </c>
      <c r="L211" s="9">
        <f>L210+K211</f>
        <v/>
      </c>
    </row>
    <row r="212">
      <c r="I212" s="8">
        <f>IF(I211="","",I211+1)</f>
        <v/>
      </c>
      <c r="J212" s="9">
        <f>IF(I212="",0,IF(INDEX($G$6:$G$12,WEEKDAY(I212,2))="x",1,0))</f>
        <v/>
      </c>
      <c r="K212" s="9">
        <f>IF(AND(J212=1,COUNTIFS($A$25:$A$34,"&lt;="&amp;I212,$B$25:$B$34,"&gt;="&amp;I212)=0),1,0)</f>
        <v/>
      </c>
      <c r="L212" s="9">
        <f>L211+K212</f>
        <v/>
      </c>
    </row>
    <row r="213">
      <c r="I213" s="8">
        <f>IF(I212="","",I212+1)</f>
        <v/>
      </c>
      <c r="J213" s="9">
        <f>IF(I213="",0,IF(INDEX($G$6:$G$12,WEEKDAY(I213,2))="x",1,0))</f>
        <v/>
      </c>
      <c r="K213" s="9">
        <f>IF(AND(J213=1,COUNTIFS($A$25:$A$34,"&lt;="&amp;I213,$B$25:$B$34,"&gt;="&amp;I213)=0),1,0)</f>
        <v/>
      </c>
      <c r="L213" s="9">
        <f>L212+K213</f>
        <v/>
      </c>
    </row>
    <row r="214">
      <c r="I214" s="8">
        <f>IF(I213="","",I213+1)</f>
        <v/>
      </c>
      <c r="J214" s="9">
        <f>IF(I214="",0,IF(INDEX($G$6:$G$12,WEEKDAY(I214,2))="x",1,0))</f>
        <v/>
      </c>
      <c r="K214" s="9">
        <f>IF(AND(J214=1,COUNTIFS($A$25:$A$34,"&lt;="&amp;I214,$B$25:$B$34,"&gt;="&amp;I214)=0),1,0)</f>
        <v/>
      </c>
      <c r="L214" s="9">
        <f>L213+K214</f>
        <v/>
      </c>
    </row>
    <row r="215">
      <c r="I215" s="8">
        <f>IF(I214="","",I214+1)</f>
        <v/>
      </c>
      <c r="J215" s="9">
        <f>IF(I215="",0,IF(INDEX($G$6:$G$12,WEEKDAY(I215,2))="x",1,0))</f>
        <v/>
      </c>
      <c r="K215" s="9">
        <f>IF(AND(J215=1,COUNTIFS($A$25:$A$34,"&lt;="&amp;I215,$B$25:$B$34,"&gt;="&amp;I215)=0),1,0)</f>
        <v/>
      </c>
      <c r="L215" s="9">
        <f>L214+K215</f>
        <v/>
      </c>
    </row>
    <row r="216">
      <c r="I216" s="8">
        <f>IF(I215="","",I215+1)</f>
        <v/>
      </c>
      <c r="J216" s="9">
        <f>IF(I216="",0,IF(INDEX($G$6:$G$12,WEEKDAY(I216,2))="x",1,0))</f>
        <v/>
      </c>
      <c r="K216" s="9">
        <f>IF(AND(J216=1,COUNTIFS($A$25:$A$34,"&lt;="&amp;I216,$B$25:$B$34,"&gt;="&amp;I216)=0),1,0)</f>
        <v/>
      </c>
      <c r="L216" s="9">
        <f>L215+K216</f>
        <v/>
      </c>
    </row>
    <row r="217">
      <c r="I217" s="8">
        <f>IF(I216="","",I216+1)</f>
        <v/>
      </c>
      <c r="J217" s="9">
        <f>IF(I217="",0,IF(INDEX($G$6:$G$12,WEEKDAY(I217,2))="x",1,0))</f>
        <v/>
      </c>
      <c r="K217" s="9">
        <f>IF(AND(J217=1,COUNTIFS($A$25:$A$34,"&lt;="&amp;I217,$B$25:$B$34,"&gt;="&amp;I217)=0),1,0)</f>
        <v/>
      </c>
      <c r="L217" s="9">
        <f>L216+K217</f>
        <v/>
      </c>
    </row>
    <row r="218">
      <c r="I218" s="8">
        <f>IF(I217="","",I217+1)</f>
        <v/>
      </c>
      <c r="J218" s="9">
        <f>IF(I218="",0,IF(INDEX($G$6:$G$12,WEEKDAY(I218,2))="x",1,0))</f>
        <v/>
      </c>
      <c r="K218" s="9">
        <f>IF(AND(J218=1,COUNTIFS($A$25:$A$34,"&lt;="&amp;I218,$B$25:$B$34,"&gt;="&amp;I218)=0),1,0)</f>
        <v/>
      </c>
      <c r="L218" s="9">
        <f>L217+K218</f>
        <v/>
      </c>
    </row>
    <row r="219">
      <c r="I219" s="8">
        <f>IF(I218="","",I218+1)</f>
        <v/>
      </c>
      <c r="J219" s="9">
        <f>IF(I219="",0,IF(INDEX($G$6:$G$12,WEEKDAY(I219,2))="x",1,0))</f>
        <v/>
      </c>
      <c r="K219" s="9">
        <f>IF(AND(J219=1,COUNTIFS($A$25:$A$34,"&lt;="&amp;I219,$B$25:$B$34,"&gt;="&amp;I219)=0),1,0)</f>
        <v/>
      </c>
      <c r="L219" s="9">
        <f>L218+K219</f>
        <v/>
      </c>
    </row>
    <row r="220">
      <c r="I220" s="8">
        <f>IF(I219="","",I219+1)</f>
        <v/>
      </c>
      <c r="J220" s="9">
        <f>IF(I220="",0,IF(INDEX($G$6:$G$12,WEEKDAY(I220,2))="x",1,0))</f>
        <v/>
      </c>
      <c r="K220" s="9">
        <f>IF(AND(J220=1,COUNTIFS($A$25:$A$34,"&lt;="&amp;I220,$B$25:$B$34,"&gt;="&amp;I220)=0),1,0)</f>
        <v/>
      </c>
      <c r="L220" s="9">
        <f>L219+K220</f>
        <v/>
      </c>
    </row>
    <row r="221">
      <c r="I221" s="8">
        <f>IF(I220="","",I220+1)</f>
        <v/>
      </c>
      <c r="J221" s="9">
        <f>IF(I221="",0,IF(INDEX($G$6:$G$12,WEEKDAY(I221,2))="x",1,0))</f>
        <v/>
      </c>
      <c r="K221" s="9">
        <f>IF(AND(J221=1,COUNTIFS($A$25:$A$34,"&lt;="&amp;I221,$B$25:$B$34,"&gt;="&amp;I221)=0),1,0)</f>
        <v/>
      </c>
      <c r="L221" s="9">
        <f>L220+K221</f>
        <v/>
      </c>
    </row>
    <row r="222">
      <c r="I222" s="8">
        <f>IF(I221="","",I221+1)</f>
        <v/>
      </c>
      <c r="J222" s="9">
        <f>IF(I222="",0,IF(INDEX($G$6:$G$12,WEEKDAY(I222,2))="x",1,0))</f>
        <v/>
      </c>
      <c r="K222" s="9">
        <f>IF(AND(J222=1,COUNTIFS($A$25:$A$34,"&lt;="&amp;I222,$B$25:$B$34,"&gt;="&amp;I222)=0),1,0)</f>
        <v/>
      </c>
      <c r="L222" s="9">
        <f>L221+K222</f>
        <v/>
      </c>
    </row>
    <row r="223">
      <c r="I223" s="8">
        <f>IF(I222="","",I222+1)</f>
        <v/>
      </c>
      <c r="J223" s="9">
        <f>IF(I223="",0,IF(INDEX($G$6:$G$12,WEEKDAY(I223,2))="x",1,0))</f>
        <v/>
      </c>
      <c r="K223" s="9">
        <f>IF(AND(J223=1,COUNTIFS($A$25:$A$34,"&lt;="&amp;I223,$B$25:$B$34,"&gt;="&amp;I223)=0),1,0)</f>
        <v/>
      </c>
      <c r="L223" s="9">
        <f>L222+K223</f>
        <v/>
      </c>
    </row>
    <row r="224">
      <c r="I224" s="8">
        <f>IF(I223="","",I223+1)</f>
        <v/>
      </c>
      <c r="J224" s="9">
        <f>IF(I224="",0,IF(INDEX($G$6:$G$12,WEEKDAY(I224,2))="x",1,0))</f>
        <v/>
      </c>
      <c r="K224" s="9">
        <f>IF(AND(J224=1,COUNTIFS($A$25:$A$34,"&lt;="&amp;I224,$B$25:$B$34,"&gt;="&amp;I224)=0),1,0)</f>
        <v/>
      </c>
      <c r="L224" s="9">
        <f>L223+K224</f>
        <v/>
      </c>
    </row>
    <row r="225">
      <c r="I225" s="8">
        <f>IF(I224="","",I224+1)</f>
        <v/>
      </c>
      <c r="J225" s="9">
        <f>IF(I225="",0,IF(INDEX($G$6:$G$12,WEEKDAY(I225,2))="x",1,0))</f>
        <v/>
      </c>
      <c r="K225" s="9">
        <f>IF(AND(J225=1,COUNTIFS($A$25:$A$34,"&lt;="&amp;I225,$B$25:$B$34,"&gt;="&amp;I225)=0),1,0)</f>
        <v/>
      </c>
      <c r="L225" s="9">
        <f>L224+K225</f>
        <v/>
      </c>
    </row>
    <row r="226">
      <c r="I226" s="8">
        <f>IF(I225="","",I225+1)</f>
        <v/>
      </c>
      <c r="J226" s="9">
        <f>IF(I226="",0,IF(INDEX($G$6:$G$12,WEEKDAY(I226,2))="x",1,0))</f>
        <v/>
      </c>
      <c r="K226" s="9">
        <f>IF(AND(J226=1,COUNTIFS($A$25:$A$34,"&lt;="&amp;I226,$B$25:$B$34,"&gt;="&amp;I226)=0),1,0)</f>
        <v/>
      </c>
      <c r="L226" s="9">
        <f>L225+K226</f>
        <v/>
      </c>
    </row>
    <row r="227">
      <c r="I227" s="8">
        <f>IF(I226="","",I226+1)</f>
        <v/>
      </c>
      <c r="J227" s="9">
        <f>IF(I227="",0,IF(INDEX($G$6:$G$12,WEEKDAY(I227,2))="x",1,0))</f>
        <v/>
      </c>
      <c r="K227" s="9">
        <f>IF(AND(J227=1,COUNTIFS($A$25:$A$34,"&lt;="&amp;I227,$B$25:$B$34,"&gt;="&amp;I227)=0),1,0)</f>
        <v/>
      </c>
      <c r="L227" s="9">
        <f>L226+K227</f>
        <v/>
      </c>
    </row>
    <row r="228">
      <c r="I228" s="8">
        <f>IF(I227="","",I227+1)</f>
        <v/>
      </c>
      <c r="J228" s="9">
        <f>IF(I228="",0,IF(INDEX($G$6:$G$12,WEEKDAY(I228,2))="x",1,0))</f>
        <v/>
      </c>
      <c r="K228" s="9">
        <f>IF(AND(J228=1,COUNTIFS($A$25:$A$34,"&lt;="&amp;I228,$B$25:$B$34,"&gt;="&amp;I228)=0),1,0)</f>
        <v/>
      </c>
      <c r="L228" s="9">
        <f>L227+K228</f>
        <v/>
      </c>
    </row>
    <row r="229">
      <c r="I229" s="8">
        <f>IF(I228="","",I228+1)</f>
        <v/>
      </c>
      <c r="J229" s="9">
        <f>IF(I229="",0,IF(INDEX($G$6:$G$12,WEEKDAY(I229,2))="x",1,0))</f>
        <v/>
      </c>
      <c r="K229" s="9">
        <f>IF(AND(J229=1,COUNTIFS($A$25:$A$34,"&lt;="&amp;I229,$B$25:$B$34,"&gt;="&amp;I229)=0),1,0)</f>
        <v/>
      </c>
      <c r="L229" s="9">
        <f>L228+K229</f>
        <v/>
      </c>
    </row>
    <row r="230">
      <c r="I230" s="8">
        <f>IF(I229="","",I229+1)</f>
        <v/>
      </c>
      <c r="J230" s="9">
        <f>IF(I230="",0,IF(INDEX($G$6:$G$12,WEEKDAY(I230,2))="x",1,0))</f>
        <v/>
      </c>
      <c r="K230" s="9">
        <f>IF(AND(J230=1,COUNTIFS($A$25:$A$34,"&lt;="&amp;I230,$B$25:$B$34,"&gt;="&amp;I230)=0),1,0)</f>
        <v/>
      </c>
      <c r="L230" s="9">
        <f>L229+K230</f>
        <v/>
      </c>
    </row>
    <row r="231">
      <c r="I231" s="8">
        <f>IF(I230="","",I230+1)</f>
        <v/>
      </c>
      <c r="J231" s="9">
        <f>IF(I231="",0,IF(INDEX($G$6:$G$12,WEEKDAY(I231,2))="x",1,0))</f>
        <v/>
      </c>
      <c r="K231" s="9">
        <f>IF(AND(J231=1,COUNTIFS($A$25:$A$34,"&lt;="&amp;I231,$B$25:$B$34,"&gt;="&amp;I231)=0),1,0)</f>
        <v/>
      </c>
      <c r="L231" s="9">
        <f>L230+K231</f>
        <v/>
      </c>
    </row>
    <row r="232">
      <c r="I232" s="8">
        <f>IF(I231="","",I231+1)</f>
        <v/>
      </c>
      <c r="J232" s="9">
        <f>IF(I232="",0,IF(INDEX($G$6:$G$12,WEEKDAY(I232,2))="x",1,0))</f>
        <v/>
      </c>
      <c r="K232" s="9">
        <f>IF(AND(J232=1,COUNTIFS($A$25:$A$34,"&lt;="&amp;I232,$B$25:$B$34,"&gt;="&amp;I232)=0),1,0)</f>
        <v/>
      </c>
      <c r="L232" s="9">
        <f>L231+K232</f>
        <v/>
      </c>
    </row>
    <row r="233">
      <c r="I233" s="8">
        <f>IF(I232="","",I232+1)</f>
        <v/>
      </c>
      <c r="J233" s="9">
        <f>IF(I233="",0,IF(INDEX($G$6:$G$12,WEEKDAY(I233,2))="x",1,0))</f>
        <v/>
      </c>
      <c r="K233" s="9">
        <f>IF(AND(J233=1,COUNTIFS($A$25:$A$34,"&lt;="&amp;I233,$B$25:$B$34,"&gt;="&amp;I233)=0),1,0)</f>
        <v/>
      </c>
      <c r="L233" s="9">
        <f>L232+K233</f>
        <v/>
      </c>
    </row>
    <row r="234">
      <c r="I234" s="8">
        <f>IF(I233="","",I233+1)</f>
        <v/>
      </c>
      <c r="J234" s="9">
        <f>IF(I234="",0,IF(INDEX($G$6:$G$12,WEEKDAY(I234,2))="x",1,0))</f>
        <v/>
      </c>
      <c r="K234" s="9">
        <f>IF(AND(J234=1,COUNTIFS($A$25:$A$34,"&lt;="&amp;I234,$B$25:$B$34,"&gt;="&amp;I234)=0),1,0)</f>
        <v/>
      </c>
      <c r="L234" s="9">
        <f>L233+K234</f>
        <v/>
      </c>
    </row>
    <row r="235">
      <c r="I235" s="8">
        <f>IF(I234="","",I234+1)</f>
        <v/>
      </c>
      <c r="J235" s="9">
        <f>IF(I235="",0,IF(INDEX($G$6:$G$12,WEEKDAY(I235,2))="x",1,0))</f>
        <v/>
      </c>
      <c r="K235" s="9">
        <f>IF(AND(J235=1,COUNTIFS($A$25:$A$34,"&lt;="&amp;I235,$B$25:$B$34,"&gt;="&amp;I235)=0),1,0)</f>
        <v/>
      </c>
      <c r="L235" s="9">
        <f>L234+K235</f>
        <v/>
      </c>
    </row>
    <row r="236">
      <c r="I236" s="8">
        <f>IF(I235="","",I235+1)</f>
        <v/>
      </c>
      <c r="J236" s="9">
        <f>IF(I236="",0,IF(INDEX($G$6:$G$12,WEEKDAY(I236,2))="x",1,0))</f>
        <v/>
      </c>
      <c r="K236" s="9">
        <f>IF(AND(J236=1,COUNTIFS($A$25:$A$34,"&lt;="&amp;I236,$B$25:$B$34,"&gt;="&amp;I236)=0),1,0)</f>
        <v/>
      </c>
      <c r="L236" s="9">
        <f>L235+K236</f>
        <v/>
      </c>
    </row>
    <row r="237">
      <c r="I237" s="8">
        <f>IF(I236="","",I236+1)</f>
        <v/>
      </c>
      <c r="J237" s="9">
        <f>IF(I237="",0,IF(INDEX($G$6:$G$12,WEEKDAY(I237,2))="x",1,0))</f>
        <v/>
      </c>
      <c r="K237" s="9">
        <f>IF(AND(J237=1,COUNTIFS($A$25:$A$34,"&lt;="&amp;I237,$B$25:$B$34,"&gt;="&amp;I237)=0),1,0)</f>
        <v/>
      </c>
      <c r="L237" s="9">
        <f>L236+K237</f>
        <v/>
      </c>
    </row>
    <row r="238">
      <c r="I238" s="8">
        <f>IF(I237="","",I237+1)</f>
        <v/>
      </c>
      <c r="J238" s="9">
        <f>IF(I238="",0,IF(INDEX($G$6:$G$12,WEEKDAY(I238,2))="x",1,0))</f>
        <v/>
      </c>
      <c r="K238" s="9">
        <f>IF(AND(J238=1,COUNTIFS($A$25:$A$34,"&lt;="&amp;I238,$B$25:$B$34,"&gt;="&amp;I238)=0),1,0)</f>
        <v/>
      </c>
      <c r="L238" s="9">
        <f>L237+K238</f>
        <v/>
      </c>
    </row>
    <row r="239">
      <c r="I239" s="8">
        <f>IF(I238="","",I238+1)</f>
        <v/>
      </c>
      <c r="J239" s="9">
        <f>IF(I239="",0,IF(INDEX($G$6:$G$12,WEEKDAY(I239,2))="x",1,0))</f>
        <v/>
      </c>
      <c r="K239" s="9">
        <f>IF(AND(J239=1,COUNTIFS($A$25:$A$34,"&lt;="&amp;I239,$B$25:$B$34,"&gt;="&amp;I239)=0),1,0)</f>
        <v/>
      </c>
      <c r="L239" s="9">
        <f>L238+K239</f>
        <v/>
      </c>
    </row>
    <row r="240">
      <c r="I240" s="8">
        <f>IF(I239="","",I239+1)</f>
        <v/>
      </c>
      <c r="J240" s="9">
        <f>IF(I240="",0,IF(INDEX($G$6:$G$12,WEEKDAY(I240,2))="x",1,0))</f>
        <v/>
      </c>
      <c r="K240" s="9">
        <f>IF(AND(J240=1,COUNTIFS($A$25:$A$34,"&lt;="&amp;I240,$B$25:$B$34,"&gt;="&amp;I240)=0),1,0)</f>
        <v/>
      </c>
      <c r="L240" s="9">
        <f>L239+K240</f>
        <v/>
      </c>
    </row>
    <row r="241">
      <c r="I241" s="8">
        <f>IF(I240="","",I240+1)</f>
        <v/>
      </c>
      <c r="J241" s="9">
        <f>IF(I241="",0,IF(INDEX($G$6:$G$12,WEEKDAY(I241,2))="x",1,0))</f>
        <v/>
      </c>
      <c r="K241" s="9">
        <f>IF(AND(J241=1,COUNTIFS($A$25:$A$34,"&lt;="&amp;I241,$B$25:$B$34,"&gt;="&amp;I241)=0),1,0)</f>
        <v/>
      </c>
      <c r="L241" s="9">
        <f>L240+K241</f>
        <v/>
      </c>
    </row>
    <row r="242">
      <c r="I242" s="8">
        <f>IF(I241="","",I241+1)</f>
        <v/>
      </c>
      <c r="J242" s="9">
        <f>IF(I242="",0,IF(INDEX($G$6:$G$12,WEEKDAY(I242,2))="x",1,0))</f>
        <v/>
      </c>
      <c r="K242" s="9">
        <f>IF(AND(J242=1,COUNTIFS($A$25:$A$34,"&lt;="&amp;I242,$B$25:$B$34,"&gt;="&amp;I242)=0),1,0)</f>
        <v/>
      </c>
      <c r="L242" s="9">
        <f>L241+K242</f>
        <v/>
      </c>
    </row>
    <row r="243">
      <c r="I243" s="8">
        <f>IF(I242="","",I242+1)</f>
        <v/>
      </c>
      <c r="J243" s="9">
        <f>IF(I243="",0,IF(INDEX($G$6:$G$12,WEEKDAY(I243,2))="x",1,0))</f>
        <v/>
      </c>
      <c r="K243" s="9">
        <f>IF(AND(J243=1,COUNTIFS($A$25:$A$34,"&lt;="&amp;I243,$B$25:$B$34,"&gt;="&amp;I243)=0),1,0)</f>
        <v/>
      </c>
      <c r="L243" s="9">
        <f>L242+K243</f>
        <v/>
      </c>
    </row>
    <row r="244">
      <c r="I244" s="8">
        <f>IF(I243="","",I243+1)</f>
        <v/>
      </c>
      <c r="J244" s="9">
        <f>IF(I244="",0,IF(INDEX($G$6:$G$12,WEEKDAY(I244,2))="x",1,0))</f>
        <v/>
      </c>
      <c r="K244" s="9">
        <f>IF(AND(J244=1,COUNTIFS($A$25:$A$34,"&lt;="&amp;I244,$B$25:$B$34,"&gt;="&amp;I244)=0),1,0)</f>
        <v/>
      </c>
      <c r="L244" s="9">
        <f>L243+K244</f>
        <v/>
      </c>
    </row>
    <row r="245">
      <c r="I245" s="8">
        <f>IF(I244="","",I244+1)</f>
        <v/>
      </c>
      <c r="J245" s="9">
        <f>IF(I245="",0,IF(INDEX($G$6:$G$12,WEEKDAY(I245,2))="x",1,0))</f>
        <v/>
      </c>
      <c r="K245" s="9">
        <f>IF(AND(J245=1,COUNTIFS($A$25:$A$34,"&lt;="&amp;I245,$B$25:$B$34,"&gt;="&amp;I245)=0),1,0)</f>
        <v/>
      </c>
      <c r="L245" s="9">
        <f>L244+K245</f>
        <v/>
      </c>
    </row>
    <row r="246">
      <c r="I246" s="8">
        <f>IF(I245="","",I245+1)</f>
        <v/>
      </c>
      <c r="J246" s="9">
        <f>IF(I246="",0,IF(INDEX($G$6:$G$12,WEEKDAY(I246,2))="x",1,0))</f>
        <v/>
      </c>
      <c r="K246" s="9">
        <f>IF(AND(J246=1,COUNTIFS($A$25:$A$34,"&lt;="&amp;I246,$B$25:$B$34,"&gt;="&amp;I246)=0),1,0)</f>
        <v/>
      </c>
      <c r="L246" s="9">
        <f>L245+K246</f>
        <v/>
      </c>
    </row>
    <row r="247">
      <c r="I247" s="8">
        <f>IF(I246="","",I246+1)</f>
        <v/>
      </c>
      <c r="J247" s="9">
        <f>IF(I247="",0,IF(INDEX($G$6:$G$12,WEEKDAY(I247,2))="x",1,0))</f>
        <v/>
      </c>
      <c r="K247" s="9">
        <f>IF(AND(J247=1,COUNTIFS($A$25:$A$34,"&lt;="&amp;I247,$B$25:$B$34,"&gt;="&amp;I247)=0),1,0)</f>
        <v/>
      </c>
      <c r="L247" s="9">
        <f>L246+K247</f>
        <v/>
      </c>
    </row>
    <row r="248">
      <c r="I248" s="8">
        <f>IF(I247="","",I247+1)</f>
        <v/>
      </c>
      <c r="J248" s="9">
        <f>IF(I248="",0,IF(INDEX($G$6:$G$12,WEEKDAY(I248,2))="x",1,0))</f>
        <v/>
      </c>
      <c r="K248" s="9">
        <f>IF(AND(J248=1,COUNTIFS($A$25:$A$34,"&lt;="&amp;I248,$B$25:$B$34,"&gt;="&amp;I248)=0),1,0)</f>
        <v/>
      </c>
      <c r="L248" s="9">
        <f>L247+K248</f>
        <v/>
      </c>
    </row>
    <row r="249">
      <c r="I249" s="8">
        <f>IF(I248="","",I248+1)</f>
        <v/>
      </c>
      <c r="J249" s="9">
        <f>IF(I249="",0,IF(INDEX($G$6:$G$12,WEEKDAY(I249,2))="x",1,0))</f>
        <v/>
      </c>
      <c r="K249" s="9">
        <f>IF(AND(J249=1,COUNTIFS($A$25:$A$34,"&lt;="&amp;I249,$B$25:$B$34,"&gt;="&amp;I249)=0),1,0)</f>
        <v/>
      </c>
      <c r="L249" s="9">
        <f>L248+K249</f>
        <v/>
      </c>
    </row>
    <row r="250">
      <c r="I250" s="8">
        <f>IF(I249="","",I249+1)</f>
        <v/>
      </c>
      <c r="J250" s="9">
        <f>IF(I250="",0,IF(INDEX($G$6:$G$12,WEEKDAY(I250,2))="x",1,0))</f>
        <v/>
      </c>
      <c r="K250" s="9">
        <f>IF(AND(J250=1,COUNTIFS($A$25:$A$34,"&lt;="&amp;I250,$B$25:$B$34,"&gt;="&amp;I250)=0),1,0)</f>
        <v/>
      </c>
      <c r="L250" s="9">
        <f>L249+K250</f>
        <v/>
      </c>
    </row>
    <row r="251">
      <c r="I251" s="8">
        <f>IF(I250="","",I250+1)</f>
        <v/>
      </c>
      <c r="J251" s="9">
        <f>IF(I251="",0,IF(INDEX($G$6:$G$12,WEEKDAY(I251,2))="x",1,0))</f>
        <v/>
      </c>
      <c r="K251" s="9">
        <f>IF(AND(J251=1,COUNTIFS($A$25:$A$34,"&lt;="&amp;I251,$B$25:$B$34,"&gt;="&amp;I251)=0),1,0)</f>
        <v/>
      </c>
      <c r="L251" s="9">
        <f>L250+K251</f>
        <v/>
      </c>
    </row>
    <row r="252">
      <c r="I252" s="8">
        <f>IF(I251="","",I251+1)</f>
        <v/>
      </c>
      <c r="J252" s="9">
        <f>IF(I252="",0,IF(INDEX($G$6:$G$12,WEEKDAY(I252,2))="x",1,0))</f>
        <v/>
      </c>
      <c r="K252" s="9">
        <f>IF(AND(J252=1,COUNTIFS($A$25:$A$34,"&lt;="&amp;I252,$B$25:$B$34,"&gt;="&amp;I252)=0),1,0)</f>
        <v/>
      </c>
      <c r="L252" s="9">
        <f>L251+K252</f>
        <v/>
      </c>
    </row>
    <row r="253">
      <c r="I253" s="8">
        <f>IF(I252="","",I252+1)</f>
        <v/>
      </c>
      <c r="J253" s="9">
        <f>IF(I253="",0,IF(INDEX($G$6:$G$12,WEEKDAY(I253,2))="x",1,0))</f>
        <v/>
      </c>
      <c r="K253" s="9">
        <f>IF(AND(J253=1,COUNTIFS($A$25:$A$34,"&lt;="&amp;I253,$B$25:$B$34,"&gt;="&amp;I253)=0),1,0)</f>
        <v/>
      </c>
      <c r="L253" s="9">
        <f>L252+K253</f>
        <v/>
      </c>
    </row>
    <row r="254">
      <c r="I254" s="8">
        <f>IF(I253="","",I253+1)</f>
        <v/>
      </c>
      <c r="J254" s="9">
        <f>IF(I254="",0,IF(INDEX($G$6:$G$12,WEEKDAY(I254,2))="x",1,0))</f>
        <v/>
      </c>
      <c r="K254" s="9">
        <f>IF(AND(J254=1,COUNTIFS($A$25:$A$34,"&lt;="&amp;I254,$B$25:$B$34,"&gt;="&amp;I254)=0),1,0)</f>
        <v/>
      </c>
      <c r="L254" s="9">
        <f>L253+K254</f>
        <v/>
      </c>
    </row>
    <row r="255">
      <c r="I255" s="8">
        <f>IF(I254="","",I254+1)</f>
        <v/>
      </c>
      <c r="J255" s="9">
        <f>IF(I255="",0,IF(INDEX($G$6:$G$12,WEEKDAY(I255,2))="x",1,0))</f>
        <v/>
      </c>
      <c r="K255" s="9">
        <f>IF(AND(J255=1,COUNTIFS($A$25:$A$34,"&lt;="&amp;I255,$B$25:$B$34,"&gt;="&amp;I255)=0),1,0)</f>
        <v/>
      </c>
      <c r="L255" s="9">
        <f>L254+K255</f>
        <v/>
      </c>
    </row>
    <row r="256">
      <c r="I256" s="8">
        <f>IF(I255="","",I255+1)</f>
        <v/>
      </c>
      <c r="J256" s="9">
        <f>IF(I256="",0,IF(INDEX($G$6:$G$12,WEEKDAY(I256,2))="x",1,0))</f>
        <v/>
      </c>
      <c r="K256" s="9">
        <f>IF(AND(J256=1,COUNTIFS($A$25:$A$34,"&lt;="&amp;I256,$B$25:$B$34,"&gt;="&amp;I256)=0),1,0)</f>
        <v/>
      </c>
      <c r="L256" s="9">
        <f>L255+K256</f>
        <v/>
      </c>
    </row>
    <row r="257">
      <c r="I257" s="8">
        <f>IF(I256="","",I256+1)</f>
        <v/>
      </c>
      <c r="J257" s="9">
        <f>IF(I257="",0,IF(INDEX($G$6:$G$12,WEEKDAY(I257,2))="x",1,0))</f>
        <v/>
      </c>
      <c r="K257" s="9">
        <f>IF(AND(J257=1,COUNTIFS($A$25:$A$34,"&lt;="&amp;I257,$B$25:$B$34,"&gt;="&amp;I257)=0),1,0)</f>
        <v/>
      </c>
      <c r="L257" s="9">
        <f>L256+K257</f>
        <v/>
      </c>
    </row>
    <row r="258">
      <c r="I258" s="8">
        <f>IF(I257="","",I257+1)</f>
        <v/>
      </c>
      <c r="J258" s="9">
        <f>IF(I258="",0,IF(INDEX($G$6:$G$12,WEEKDAY(I258,2))="x",1,0))</f>
        <v/>
      </c>
      <c r="K258" s="9">
        <f>IF(AND(J258=1,COUNTIFS($A$25:$A$34,"&lt;="&amp;I258,$B$25:$B$34,"&gt;="&amp;I258)=0),1,0)</f>
        <v/>
      </c>
      <c r="L258" s="9">
        <f>L257+K258</f>
        <v/>
      </c>
    </row>
    <row r="259">
      <c r="I259" s="8">
        <f>IF(I258="","",I258+1)</f>
        <v/>
      </c>
      <c r="J259" s="9">
        <f>IF(I259="",0,IF(INDEX($G$6:$G$12,WEEKDAY(I259,2))="x",1,0))</f>
        <v/>
      </c>
      <c r="K259" s="9">
        <f>IF(AND(J259=1,COUNTIFS($A$25:$A$34,"&lt;="&amp;I259,$B$25:$B$34,"&gt;="&amp;I259)=0),1,0)</f>
        <v/>
      </c>
      <c r="L259" s="9">
        <f>L258+K259</f>
        <v/>
      </c>
    </row>
    <row r="260">
      <c r="I260" s="8">
        <f>IF(I259="","",I259+1)</f>
        <v/>
      </c>
      <c r="J260" s="9">
        <f>IF(I260="",0,IF(INDEX($G$6:$G$12,WEEKDAY(I260,2))="x",1,0))</f>
        <v/>
      </c>
      <c r="K260" s="9">
        <f>IF(AND(J260=1,COUNTIFS($A$25:$A$34,"&lt;="&amp;I260,$B$25:$B$34,"&gt;="&amp;I260)=0),1,0)</f>
        <v/>
      </c>
      <c r="L260" s="9">
        <f>L259+K260</f>
        <v/>
      </c>
    </row>
    <row r="261">
      <c r="I261" s="8">
        <f>IF(I260="","",I260+1)</f>
        <v/>
      </c>
      <c r="J261" s="9">
        <f>IF(I261="",0,IF(INDEX($G$6:$G$12,WEEKDAY(I261,2))="x",1,0))</f>
        <v/>
      </c>
      <c r="K261" s="9">
        <f>IF(AND(J261=1,COUNTIFS($A$25:$A$34,"&lt;="&amp;I261,$B$25:$B$34,"&gt;="&amp;I261)=0),1,0)</f>
        <v/>
      </c>
      <c r="L261" s="9">
        <f>L260+K261</f>
        <v/>
      </c>
    </row>
    <row r="262">
      <c r="I262" s="8">
        <f>IF(I261="","",I261+1)</f>
        <v/>
      </c>
      <c r="J262" s="9">
        <f>IF(I262="",0,IF(INDEX($G$6:$G$12,WEEKDAY(I262,2))="x",1,0))</f>
        <v/>
      </c>
      <c r="K262" s="9">
        <f>IF(AND(J262=1,COUNTIFS($A$25:$A$34,"&lt;="&amp;I262,$B$25:$B$34,"&gt;="&amp;I262)=0),1,0)</f>
        <v/>
      </c>
      <c r="L262" s="9">
        <f>L261+K262</f>
        <v/>
      </c>
    </row>
    <row r="263">
      <c r="I263" s="8">
        <f>IF(I262="","",I262+1)</f>
        <v/>
      </c>
      <c r="J263" s="9">
        <f>IF(I263="",0,IF(INDEX($G$6:$G$12,WEEKDAY(I263,2))="x",1,0))</f>
        <v/>
      </c>
      <c r="K263" s="9">
        <f>IF(AND(J263=1,COUNTIFS($A$25:$A$34,"&lt;="&amp;I263,$B$25:$B$34,"&gt;="&amp;I263)=0),1,0)</f>
        <v/>
      </c>
      <c r="L263" s="9">
        <f>L262+K263</f>
        <v/>
      </c>
    </row>
    <row r="264">
      <c r="I264" s="8">
        <f>IF(I263="","",I263+1)</f>
        <v/>
      </c>
      <c r="J264" s="9">
        <f>IF(I264="",0,IF(INDEX($G$6:$G$12,WEEKDAY(I264,2))="x",1,0))</f>
        <v/>
      </c>
      <c r="K264" s="9">
        <f>IF(AND(J264=1,COUNTIFS($A$25:$A$34,"&lt;="&amp;I264,$B$25:$B$34,"&gt;="&amp;I264)=0),1,0)</f>
        <v/>
      </c>
      <c r="L264" s="9">
        <f>L263+K264</f>
        <v/>
      </c>
    </row>
    <row r="265">
      <c r="I265" s="8">
        <f>IF(I264="","",I264+1)</f>
        <v/>
      </c>
      <c r="J265" s="9">
        <f>IF(I265="",0,IF(INDEX($G$6:$G$12,WEEKDAY(I265,2))="x",1,0))</f>
        <v/>
      </c>
      <c r="K265" s="9">
        <f>IF(AND(J265=1,COUNTIFS($A$25:$A$34,"&lt;="&amp;I265,$B$25:$B$34,"&gt;="&amp;I265)=0),1,0)</f>
        <v/>
      </c>
      <c r="L265" s="9">
        <f>L264+K265</f>
        <v/>
      </c>
    </row>
    <row r="266">
      <c r="I266" s="8">
        <f>IF(I265="","",I265+1)</f>
        <v/>
      </c>
      <c r="J266" s="9">
        <f>IF(I266="",0,IF(INDEX($G$6:$G$12,WEEKDAY(I266,2))="x",1,0))</f>
        <v/>
      </c>
      <c r="K266" s="9">
        <f>IF(AND(J266=1,COUNTIFS($A$25:$A$34,"&lt;="&amp;I266,$B$25:$B$34,"&gt;="&amp;I266)=0),1,0)</f>
        <v/>
      </c>
      <c r="L266" s="9">
        <f>L265+K266</f>
        <v/>
      </c>
    </row>
    <row r="267">
      <c r="I267" s="8">
        <f>IF(I266="","",I266+1)</f>
        <v/>
      </c>
      <c r="J267" s="9">
        <f>IF(I267="",0,IF(INDEX($G$6:$G$12,WEEKDAY(I267,2))="x",1,0))</f>
        <v/>
      </c>
      <c r="K267" s="9">
        <f>IF(AND(J267=1,COUNTIFS($A$25:$A$34,"&lt;="&amp;I267,$B$25:$B$34,"&gt;="&amp;I267)=0),1,0)</f>
        <v/>
      </c>
      <c r="L267" s="9">
        <f>L266+K267</f>
        <v/>
      </c>
    </row>
    <row r="268">
      <c r="I268" s="8">
        <f>IF(I267="","",I267+1)</f>
        <v/>
      </c>
      <c r="J268" s="9">
        <f>IF(I268="",0,IF(INDEX($G$6:$G$12,WEEKDAY(I268,2))="x",1,0))</f>
        <v/>
      </c>
      <c r="K268" s="9">
        <f>IF(AND(J268=1,COUNTIFS($A$25:$A$34,"&lt;="&amp;I268,$B$25:$B$34,"&gt;="&amp;I268)=0),1,0)</f>
        <v/>
      </c>
      <c r="L268" s="9">
        <f>L267+K268</f>
        <v/>
      </c>
    </row>
    <row r="269">
      <c r="I269" s="8">
        <f>IF(I268="","",I268+1)</f>
        <v/>
      </c>
      <c r="J269" s="9">
        <f>IF(I269="",0,IF(INDEX($G$6:$G$12,WEEKDAY(I269,2))="x",1,0))</f>
        <v/>
      </c>
      <c r="K269" s="9">
        <f>IF(AND(J269=1,COUNTIFS($A$25:$A$34,"&lt;="&amp;I269,$B$25:$B$34,"&gt;="&amp;I269)=0),1,0)</f>
        <v/>
      </c>
      <c r="L269" s="9">
        <f>L268+K269</f>
        <v/>
      </c>
    </row>
    <row r="270">
      <c r="I270" s="8">
        <f>IF(I269="","",I269+1)</f>
        <v/>
      </c>
      <c r="J270" s="9">
        <f>IF(I270="",0,IF(INDEX($G$6:$G$12,WEEKDAY(I270,2))="x",1,0))</f>
        <v/>
      </c>
      <c r="K270" s="9">
        <f>IF(AND(J270=1,COUNTIFS($A$25:$A$34,"&lt;="&amp;I270,$B$25:$B$34,"&gt;="&amp;I270)=0),1,0)</f>
        <v/>
      </c>
      <c r="L270" s="9">
        <f>L269+K270</f>
        <v/>
      </c>
    </row>
    <row r="271">
      <c r="I271" s="8">
        <f>IF(I270="","",I270+1)</f>
        <v/>
      </c>
      <c r="J271" s="9">
        <f>IF(I271="",0,IF(INDEX($G$6:$G$12,WEEKDAY(I271,2))="x",1,0))</f>
        <v/>
      </c>
      <c r="K271" s="9">
        <f>IF(AND(J271=1,COUNTIFS($A$25:$A$34,"&lt;="&amp;I271,$B$25:$B$34,"&gt;="&amp;I271)=0),1,0)</f>
        <v/>
      </c>
      <c r="L271" s="9">
        <f>L270+K271</f>
        <v/>
      </c>
    </row>
    <row r="272">
      <c r="I272" s="8">
        <f>IF(I271="","",I271+1)</f>
        <v/>
      </c>
      <c r="J272" s="9">
        <f>IF(I272="",0,IF(INDEX($G$6:$G$12,WEEKDAY(I272,2))="x",1,0))</f>
        <v/>
      </c>
      <c r="K272" s="9">
        <f>IF(AND(J272=1,COUNTIFS($A$25:$A$34,"&lt;="&amp;I272,$B$25:$B$34,"&gt;="&amp;I272)=0),1,0)</f>
        <v/>
      </c>
      <c r="L272" s="9">
        <f>L271+K272</f>
        <v/>
      </c>
    </row>
    <row r="273">
      <c r="I273" s="8">
        <f>IF(I272="","",I272+1)</f>
        <v/>
      </c>
      <c r="J273" s="9">
        <f>IF(I273="",0,IF(INDEX($G$6:$G$12,WEEKDAY(I273,2))="x",1,0))</f>
        <v/>
      </c>
      <c r="K273" s="9">
        <f>IF(AND(J273=1,COUNTIFS($A$25:$A$34,"&lt;="&amp;I273,$B$25:$B$34,"&gt;="&amp;I273)=0),1,0)</f>
        <v/>
      </c>
      <c r="L273" s="9">
        <f>L272+K273</f>
        <v/>
      </c>
    </row>
    <row r="274">
      <c r="I274" s="8">
        <f>IF(I273="","",I273+1)</f>
        <v/>
      </c>
      <c r="J274" s="9">
        <f>IF(I274="",0,IF(INDEX($G$6:$G$12,WEEKDAY(I274,2))="x",1,0))</f>
        <v/>
      </c>
      <c r="K274" s="9">
        <f>IF(AND(J274=1,COUNTIFS($A$25:$A$34,"&lt;="&amp;I274,$B$25:$B$34,"&gt;="&amp;I274)=0),1,0)</f>
        <v/>
      </c>
      <c r="L274" s="9">
        <f>L273+K274</f>
        <v/>
      </c>
    </row>
    <row r="275">
      <c r="I275" s="8">
        <f>IF(I274="","",I274+1)</f>
        <v/>
      </c>
      <c r="J275" s="9">
        <f>IF(I275="",0,IF(INDEX($G$6:$G$12,WEEKDAY(I275,2))="x",1,0))</f>
        <v/>
      </c>
      <c r="K275" s="9">
        <f>IF(AND(J275=1,COUNTIFS($A$25:$A$34,"&lt;="&amp;I275,$B$25:$B$34,"&gt;="&amp;I275)=0),1,0)</f>
        <v/>
      </c>
      <c r="L275" s="9">
        <f>L274+K275</f>
        <v/>
      </c>
    </row>
    <row r="276">
      <c r="I276" s="8">
        <f>IF(I275="","",I275+1)</f>
        <v/>
      </c>
      <c r="J276" s="9">
        <f>IF(I276="",0,IF(INDEX($G$6:$G$12,WEEKDAY(I276,2))="x",1,0))</f>
        <v/>
      </c>
      <c r="K276" s="9">
        <f>IF(AND(J276=1,COUNTIFS($A$25:$A$34,"&lt;="&amp;I276,$B$25:$B$34,"&gt;="&amp;I276)=0),1,0)</f>
        <v/>
      </c>
      <c r="L276" s="9">
        <f>L275+K276</f>
        <v/>
      </c>
    </row>
    <row r="277">
      <c r="I277" s="8">
        <f>IF(I276="","",I276+1)</f>
        <v/>
      </c>
      <c r="J277" s="9">
        <f>IF(I277="",0,IF(INDEX($G$6:$G$12,WEEKDAY(I277,2))="x",1,0))</f>
        <v/>
      </c>
      <c r="K277" s="9">
        <f>IF(AND(J277=1,COUNTIFS($A$25:$A$34,"&lt;="&amp;I277,$B$25:$B$34,"&gt;="&amp;I277)=0),1,0)</f>
        <v/>
      </c>
      <c r="L277" s="9">
        <f>L276+K277</f>
        <v/>
      </c>
    </row>
    <row r="278">
      <c r="I278" s="8">
        <f>IF(I277="","",I277+1)</f>
        <v/>
      </c>
      <c r="J278" s="9">
        <f>IF(I278="",0,IF(INDEX($G$6:$G$12,WEEKDAY(I278,2))="x",1,0))</f>
        <v/>
      </c>
      <c r="K278" s="9">
        <f>IF(AND(J278=1,COUNTIFS($A$25:$A$34,"&lt;="&amp;I278,$B$25:$B$34,"&gt;="&amp;I278)=0),1,0)</f>
        <v/>
      </c>
      <c r="L278" s="9">
        <f>L277+K278</f>
        <v/>
      </c>
    </row>
    <row r="279">
      <c r="I279" s="8">
        <f>IF(I278="","",I278+1)</f>
        <v/>
      </c>
      <c r="J279" s="9">
        <f>IF(I279="",0,IF(INDEX($G$6:$G$12,WEEKDAY(I279,2))="x",1,0))</f>
        <v/>
      </c>
      <c r="K279" s="9">
        <f>IF(AND(J279=1,COUNTIFS($A$25:$A$34,"&lt;="&amp;I279,$B$25:$B$34,"&gt;="&amp;I279)=0),1,0)</f>
        <v/>
      </c>
      <c r="L279" s="9">
        <f>L278+K279</f>
        <v/>
      </c>
    </row>
    <row r="280">
      <c r="I280" s="8">
        <f>IF(I279="","",I279+1)</f>
        <v/>
      </c>
      <c r="J280" s="9">
        <f>IF(I280="",0,IF(INDEX($G$6:$G$12,WEEKDAY(I280,2))="x",1,0))</f>
        <v/>
      </c>
      <c r="K280" s="9">
        <f>IF(AND(J280=1,COUNTIFS($A$25:$A$34,"&lt;="&amp;I280,$B$25:$B$34,"&gt;="&amp;I280)=0),1,0)</f>
        <v/>
      </c>
      <c r="L280" s="9">
        <f>L279+K280</f>
        <v/>
      </c>
    </row>
    <row r="281">
      <c r="I281" s="8">
        <f>IF(I280="","",I280+1)</f>
        <v/>
      </c>
      <c r="J281" s="9">
        <f>IF(I281="",0,IF(INDEX($G$6:$G$12,WEEKDAY(I281,2))="x",1,0))</f>
        <v/>
      </c>
      <c r="K281" s="9">
        <f>IF(AND(J281=1,COUNTIFS($A$25:$A$34,"&lt;="&amp;I281,$B$25:$B$34,"&gt;="&amp;I281)=0),1,0)</f>
        <v/>
      </c>
      <c r="L281" s="9">
        <f>L280+K281</f>
        <v/>
      </c>
    </row>
    <row r="282">
      <c r="I282" s="8">
        <f>IF(I281="","",I281+1)</f>
        <v/>
      </c>
      <c r="J282" s="9">
        <f>IF(I282="",0,IF(INDEX($G$6:$G$12,WEEKDAY(I282,2))="x",1,0))</f>
        <v/>
      </c>
      <c r="K282" s="9">
        <f>IF(AND(J282=1,COUNTIFS($A$25:$A$34,"&lt;="&amp;I282,$B$25:$B$34,"&gt;="&amp;I282)=0),1,0)</f>
        <v/>
      </c>
      <c r="L282" s="9">
        <f>L281+K282</f>
        <v/>
      </c>
    </row>
    <row r="283">
      <c r="I283" s="8">
        <f>IF(I282="","",I282+1)</f>
        <v/>
      </c>
      <c r="J283" s="9">
        <f>IF(I283="",0,IF(INDEX($G$6:$G$12,WEEKDAY(I283,2))="x",1,0))</f>
        <v/>
      </c>
      <c r="K283" s="9">
        <f>IF(AND(J283=1,COUNTIFS($A$25:$A$34,"&lt;="&amp;I283,$B$25:$B$34,"&gt;="&amp;I283)=0),1,0)</f>
        <v/>
      </c>
      <c r="L283" s="9">
        <f>L282+K283</f>
        <v/>
      </c>
    </row>
    <row r="284">
      <c r="I284" s="8">
        <f>IF(I283="","",I283+1)</f>
        <v/>
      </c>
      <c r="J284" s="9">
        <f>IF(I284="",0,IF(INDEX($G$6:$G$12,WEEKDAY(I284,2))="x",1,0))</f>
        <v/>
      </c>
      <c r="K284" s="9">
        <f>IF(AND(J284=1,COUNTIFS($A$25:$A$34,"&lt;="&amp;I284,$B$25:$B$34,"&gt;="&amp;I284)=0),1,0)</f>
        <v/>
      </c>
      <c r="L284" s="9">
        <f>L283+K284</f>
        <v/>
      </c>
    </row>
    <row r="285">
      <c r="I285" s="8">
        <f>IF(I284="","",I284+1)</f>
        <v/>
      </c>
      <c r="J285" s="9">
        <f>IF(I285="",0,IF(INDEX($G$6:$G$12,WEEKDAY(I285,2))="x",1,0))</f>
        <v/>
      </c>
      <c r="K285" s="9">
        <f>IF(AND(J285=1,COUNTIFS($A$25:$A$34,"&lt;="&amp;I285,$B$25:$B$34,"&gt;="&amp;I285)=0),1,0)</f>
        <v/>
      </c>
      <c r="L285" s="9">
        <f>L284+K285</f>
        <v/>
      </c>
    </row>
    <row r="286">
      <c r="I286" s="8">
        <f>IF(I285="","",I285+1)</f>
        <v/>
      </c>
      <c r="J286" s="9">
        <f>IF(I286="",0,IF(INDEX($G$6:$G$12,WEEKDAY(I286,2))="x",1,0))</f>
        <v/>
      </c>
      <c r="K286" s="9">
        <f>IF(AND(J286=1,COUNTIFS($A$25:$A$34,"&lt;="&amp;I286,$B$25:$B$34,"&gt;="&amp;I286)=0),1,0)</f>
        <v/>
      </c>
      <c r="L286" s="9">
        <f>L285+K286</f>
        <v/>
      </c>
    </row>
    <row r="287">
      <c r="I287" s="8">
        <f>IF(I286="","",I286+1)</f>
        <v/>
      </c>
      <c r="J287" s="9">
        <f>IF(I287="",0,IF(INDEX($G$6:$G$12,WEEKDAY(I287,2))="x",1,0))</f>
        <v/>
      </c>
      <c r="K287" s="9">
        <f>IF(AND(J287=1,COUNTIFS($A$25:$A$34,"&lt;="&amp;I287,$B$25:$B$34,"&gt;="&amp;I287)=0),1,0)</f>
        <v/>
      </c>
      <c r="L287" s="9">
        <f>L286+K287</f>
        <v/>
      </c>
    </row>
    <row r="288">
      <c r="I288" s="8">
        <f>IF(I287="","",I287+1)</f>
        <v/>
      </c>
      <c r="J288" s="9">
        <f>IF(I288="",0,IF(INDEX($G$6:$G$12,WEEKDAY(I288,2))="x",1,0))</f>
        <v/>
      </c>
      <c r="K288" s="9">
        <f>IF(AND(J288=1,COUNTIFS($A$25:$A$34,"&lt;="&amp;I288,$B$25:$B$34,"&gt;="&amp;I288)=0),1,0)</f>
        <v/>
      </c>
      <c r="L288" s="9">
        <f>L287+K288</f>
        <v/>
      </c>
    </row>
    <row r="289">
      <c r="I289" s="8">
        <f>IF(I288="","",I288+1)</f>
        <v/>
      </c>
      <c r="J289" s="9">
        <f>IF(I289="",0,IF(INDEX($G$6:$G$12,WEEKDAY(I289,2))="x",1,0))</f>
        <v/>
      </c>
      <c r="K289" s="9">
        <f>IF(AND(J289=1,COUNTIFS($A$25:$A$34,"&lt;="&amp;I289,$B$25:$B$34,"&gt;="&amp;I289)=0),1,0)</f>
        <v/>
      </c>
      <c r="L289" s="9">
        <f>L288+K289</f>
        <v/>
      </c>
    </row>
    <row r="290">
      <c r="I290" s="8">
        <f>IF(I289="","",I289+1)</f>
        <v/>
      </c>
      <c r="J290" s="9">
        <f>IF(I290="",0,IF(INDEX($G$6:$G$12,WEEKDAY(I290,2))="x",1,0))</f>
        <v/>
      </c>
      <c r="K290" s="9">
        <f>IF(AND(J290=1,COUNTIFS($A$25:$A$34,"&lt;="&amp;I290,$B$25:$B$34,"&gt;="&amp;I290)=0),1,0)</f>
        <v/>
      </c>
      <c r="L290" s="9">
        <f>L289+K290</f>
        <v/>
      </c>
    </row>
    <row r="291">
      <c r="I291" s="8">
        <f>IF(I290="","",I290+1)</f>
        <v/>
      </c>
      <c r="J291" s="9">
        <f>IF(I291="",0,IF(INDEX($G$6:$G$12,WEEKDAY(I291,2))="x",1,0))</f>
        <v/>
      </c>
      <c r="K291" s="9">
        <f>IF(AND(J291=1,COUNTIFS($A$25:$A$34,"&lt;="&amp;I291,$B$25:$B$34,"&gt;="&amp;I291)=0),1,0)</f>
        <v/>
      </c>
      <c r="L291" s="9">
        <f>L290+K291</f>
        <v/>
      </c>
    </row>
    <row r="292">
      <c r="I292" s="8">
        <f>IF(I291="","",I291+1)</f>
        <v/>
      </c>
      <c r="J292" s="9">
        <f>IF(I292="",0,IF(INDEX($G$6:$G$12,WEEKDAY(I292,2))="x",1,0))</f>
        <v/>
      </c>
      <c r="K292" s="9">
        <f>IF(AND(J292=1,COUNTIFS($A$25:$A$34,"&lt;="&amp;I292,$B$25:$B$34,"&gt;="&amp;I292)=0),1,0)</f>
        <v/>
      </c>
      <c r="L292" s="9">
        <f>L291+K292</f>
        <v/>
      </c>
    </row>
    <row r="293">
      <c r="I293" s="8">
        <f>IF(I292="","",I292+1)</f>
        <v/>
      </c>
      <c r="J293" s="9">
        <f>IF(I293="",0,IF(INDEX($G$6:$G$12,WEEKDAY(I293,2))="x",1,0))</f>
        <v/>
      </c>
      <c r="K293" s="9">
        <f>IF(AND(J293=1,COUNTIFS($A$25:$A$34,"&lt;="&amp;I293,$B$25:$B$34,"&gt;="&amp;I293)=0),1,0)</f>
        <v/>
      </c>
      <c r="L293" s="9">
        <f>L292+K293</f>
        <v/>
      </c>
    </row>
    <row r="294">
      <c r="I294" s="8">
        <f>IF(I293="","",I293+1)</f>
        <v/>
      </c>
      <c r="J294" s="9">
        <f>IF(I294="",0,IF(INDEX($G$6:$G$12,WEEKDAY(I294,2))="x",1,0))</f>
        <v/>
      </c>
      <c r="K294" s="9">
        <f>IF(AND(J294=1,COUNTIFS($A$25:$A$34,"&lt;="&amp;I294,$B$25:$B$34,"&gt;="&amp;I294)=0),1,0)</f>
        <v/>
      </c>
      <c r="L294" s="9">
        <f>L293+K294</f>
        <v/>
      </c>
    </row>
    <row r="295">
      <c r="I295" s="8">
        <f>IF(I294="","",I294+1)</f>
        <v/>
      </c>
      <c r="J295" s="9">
        <f>IF(I295="",0,IF(INDEX($G$6:$G$12,WEEKDAY(I295,2))="x",1,0))</f>
        <v/>
      </c>
      <c r="K295" s="9">
        <f>IF(AND(J295=1,COUNTIFS($A$25:$A$34,"&lt;="&amp;I295,$B$25:$B$34,"&gt;="&amp;I295)=0),1,0)</f>
        <v/>
      </c>
      <c r="L295" s="9">
        <f>L294+K295</f>
        <v/>
      </c>
    </row>
    <row r="296">
      <c r="I296" s="8">
        <f>IF(I295="","",I295+1)</f>
        <v/>
      </c>
      <c r="J296" s="9">
        <f>IF(I296="",0,IF(INDEX($G$6:$G$12,WEEKDAY(I296,2))="x",1,0))</f>
        <v/>
      </c>
      <c r="K296" s="9">
        <f>IF(AND(J296=1,COUNTIFS($A$25:$A$34,"&lt;="&amp;I296,$B$25:$B$34,"&gt;="&amp;I296)=0),1,0)</f>
        <v/>
      </c>
      <c r="L296" s="9">
        <f>L295+K296</f>
        <v/>
      </c>
    </row>
    <row r="297">
      <c r="I297" s="8">
        <f>IF(I296="","",I296+1)</f>
        <v/>
      </c>
      <c r="J297" s="9">
        <f>IF(I297="",0,IF(INDEX($G$6:$G$12,WEEKDAY(I297,2))="x",1,0))</f>
        <v/>
      </c>
      <c r="K297" s="9">
        <f>IF(AND(J297=1,COUNTIFS($A$25:$A$34,"&lt;="&amp;I297,$B$25:$B$34,"&gt;="&amp;I297)=0),1,0)</f>
        <v/>
      </c>
      <c r="L297" s="9">
        <f>L296+K297</f>
        <v/>
      </c>
    </row>
    <row r="298">
      <c r="I298" s="8">
        <f>IF(I297="","",I297+1)</f>
        <v/>
      </c>
      <c r="J298" s="9">
        <f>IF(I298="",0,IF(INDEX($G$6:$G$12,WEEKDAY(I298,2))="x",1,0))</f>
        <v/>
      </c>
      <c r="K298" s="9">
        <f>IF(AND(J298=1,COUNTIFS($A$25:$A$34,"&lt;="&amp;I298,$B$25:$B$34,"&gt;="&amp;I298)=0),1,0)</f>
        <v/>
      </c>
      <c r="L298" s="9">
        <f>L297+K298</f>
        <v/>
      </c>
    </row>
    <row r="299">
      <c r="I299" s="8">
        <f>IF(I298="","",I298+1)</f>
        <v/>
      </c>
      <c r="J299" s="9">
        <f>IF(I299="",0,IF(INDEX($G$6:$G$12,WEEKDAY(I299,2))="x",1,0))</f>
        <v/>
      </c>
      <c r="K299" s="9">
        <f>IF(AND(J299=1,COUNTIFS($A$25:$A$34,"&lt;="&amp;I299,$B$25:$B$34,"&gt;="&amp;I299)=0),1,0)</f>
        <v/>
      </c>
      <c r="L299" s="9">
        <f>L298+K299</f>
        <v/>
      </c>
    </row>
    <row r="300">
      <c r="I300" s="8">
        <f>IF(I299="","",I299+1)</f>
        <v/>
      </c>
      <c r="J300" s="9">
        <f>IF(I300="",0,IF(INDEX($G$6:$G$12,WEEKDAY(I300,2))="x",1,0))</f>
        <v/>
      </c>
      <c r="K300" s="9">
        <f>IF(AND(J300=1,COUNTIFS($A$25:$A$34,"&lt;="&amp;I300,$B$25:$B$34,"&gt;="&amp;I300)=0),1,0)</f>
        <v/>
      </c>
      <c r="L300" s="9">
        <f>L299+K300</f>
        <v/>
      </c>
    </row>
    <row r="301">
      <c r="I301" s="8">
        <f>IF(I300="","",I300+1)</f>
        <v/>
      </c>
      <c r="J301" s="9">
        <f>IF(I301="",0,IF(INDEX($G$6:$G$12,WEEKDAY(I301,2))="x",1,0))</f>
        <v/>
      </c>
      <c r="K301" s="9">
        <f>IF(AND(J301=1,COUNTIFS($A$25:$A$34,"&lt;="&amp;I301,$B$25:$B$34,"&gt;="&amp;I301)=0),1,0)</f>
        <v/>
      </c>
      <c r="L301" s="9">
        <f>L300+K301</f>
        <v/>
      </c>
    </row>
    <row r="302">
      <c r="I302" s="8">
        <f>IF(I301="","",I301+1)</f>
        <v/>
      </c>
      <c r="J302" s="9">
        <f>IF(I302="",0,IF(INDEX($G$6:$G$12,WEEKDAY(I302,2))="x",1,0))</f>
        <v/>
      </c>
      <c r="K302" s="9">
        <f>IF(AND(J302=1,COUNTIFS($A$25:$A$34,"&lt;="&amp;I302,$B$25:$B$34,"&gt;="&amp;I302)=0),1,0)</f>
        <v/>
      </c>
      <c r="L302" s="9">
        <f>L301+K302</f>
        <v/>
      </c>
    </row>
    <row r="303">
      <c r="I303" s="8">
        <f>IF(I302="","",I302+1)</f>
        <v/>
      </c>
      <c r="J303" s="9">
        <f>IF(I303="",0,IF(INDEX($G$6:$G$12,WEEKDAY(I303,2))="x",1,0))</f>
        <v/>
      </c>
      <c r="K303" s="9">
        <f>IF(AND(J303=1,COUNTIFS($A$25:$A$34,"&lt;="&amp;I303,$B$25:$B$34,"&gt;="&amp;I303)=0),1,0)</f>
        <v/>
      </c>
      <c r="L303" s="9">
        <f>L302+K303</f>
        <v/>
      </c>
    </row>
    <row r="304">
      <c r="I304" s="8">
        <f>IF(I303="","",I303+1)</f>
        <v/>
      </c>
      <c r="J304" s="9">
        <f>IF(I304="",0,IF(INDEX($G$6:$G$12,WEEKDAY(I304,2))="x",1,0))</f>
        <v/>
      </c>
      <c r="K304" s="9">
        <f>IF(AND(J304=1,COUNTIFS($A$25:$A$34,"&lt;="&amp;I304,$B$25:$B$34,"&gt;="&amp;I304)=0),1,0)</f>
        <v/>
      </c>
      <c r="L304" s="9">
        <f>L303+K304</f>
        <v/>
      </c>
    </row>
    <row r="305">
      <c r="I305" s="8">
        <f>IF(I304="","",I304+1)</f>
        <v/>
      </c>
      <c r="J305" s="9">
        <f>IF(I305="",0,IF(INDEX($G$6:$G$12,WEEKDAY(I305,2))="x",1,0))</f>
        <v/>
      </c>
      <c r="K305" s="9">
        <f>IF(AND(J305=1,COUNTIFS($A$25:$A$34,"&lt;="&amp;I305,$B$25:$B$34,"&gt;="&amp;I305)=0),1,0)</f>
        <v/>
      </c>
      <c r="L305" s="9">
        <f>L304+K305</f>
        <v/>
      </c>
    </row>
    <row r="306">
      <c r="I306" s="8">
        <f>IF(I305="","",I305+1)</f>
        <v/>
      </c>
      <c r="J306" s="9">
        <f>IF(I306="",0,IF(INDEX($G$6:$G$12,WEEKDAY(I306,2))="x",1,0))</f>
        <v/>
      </c>
      <c r="K306" s="9">
        <f>IF(AND(J306=1,COUNTIFS($A$25:$A$34,"&lt;="&amp;I306,$B$25:$B$34,"&gt;="&amp;I306)=0),1,0)</f>
        <v/>
      </c>
      <c r="L306" s="9">
        <f>L305+K306</f>
        <v/>
      </c>
    </row>
    <row r="307">
      <c r="I307" s="8">
        <f>IF(I306="","",I306+1)</f>
        <v/>
      </c>
      <c r="J307" s="9">
        <f>IF(I307="",0,IF(INDEX($G$6:$G$12,WEEKDAY(I307,2))="x",1,0))</f>
        <v/>
      </c>
      <c r="K307" s="9">
        <f>IF(AND(J307=1,COUNTIFS($A$25:$A$34,"&lt;="&amp;I307,$B$25:$B$34,"&gt;="&amp;I307)=0),1,0)</f>
        <v/>
      </c>
      <c r="L307" s="9">
        <f>L306+K307</f>
        <v/>
      </c>
    </row>
    <row r="308">
      <c r="I308" s="8">
        <f>IF(I307="","",I307+1)</f>
        <v/>
      </c>
      <c r="J308" s="9">
        <f>IF(I308="",0,IF(INDEX($G$6:$G$12,WEEKDAY(I308,2))="x",1,0))</f>
        <v/>
      </c>
      <c r="K308" s="9">
        <f>IF(AND(J308=1,COUNTIFS($A$25:$A$34,"&lt;="&amp;I308,$B$25:$B$34,"&gt;="&amp;I308)=0),1,0)</f>
        <v/>
      </c>
      <c r="L308" s="9">
        <f>L307+K308</f>
        <v/>
      </c>
    </row>
    <row r="309">
      <c r="I309" s="8">
        <f>IF(I308="","",I308+1)</f>
        <v/>
      </c>
      <c r="J309" s="9">
        <f>IF(I309="",0,IF(INDEX($G$6:$G$12,WEEKDAY(I309,2))="x",1,0))</f>
        <v/>
      </c>
      <c r="K309" s="9">
        <f>IF(AND(J309=1,COUNTIFS($A$25:$A$34,"&lt;="&amp;I309,$B$25:$B$34,"&gt;="&amp;I309)=0),1,0)</f>
        <v/>
      </c>
      <c r="L309" s="9">
        <f>L308+K309</f>
        <v/>
      </c>
    </row>
    <row r="310">
      <c r="I310" s="8">
        <f>IF(I309="","",I309+1)</f>
        <v/>
      </c>
      <c r="J310" s="9">
        <f>IF(I310="",0,IF(INDEX($G$6:$G$12,WEEKDAY(I310,2))="x",1,0))</f>
        <v/>
      </c>
      <c r="K310" s="9">
        <f>IF(AND(J310=1,COUNTIFS($A$25:$A$34,"&lt;="&amp;I310,$B$25:$B$34,"&gt;="&amp;I310)=0),1,0)</f>
        <v/>
      </c>
      <c r="L310" s="9">
        <f>L309+K310</f>
        <v/>
      </c>
    </row>
    <row r="311">
      <c r="I311" s="8">
        <f>IF(I310="","",I310+1)</f>
        <v/>
      </c>
      <c r="J311" s="9">
        <f>IF(I311="",0,IF(INDEX($G$6:$G$12,WEEKDAY(I311,2))="x",1,0))</f>
        <v/>
      </c>
      <c r="K311" s="9">
        <f>IF(AND(J311=1,COUNTIFS($A$25:$A$34,"&lt;="&amp;I311,$B$25:$B$34,"&gt;="&amp;I311)=0),1,0)</f>
        <v/>
      </c>
      <c r="L311" s="9">
        <f>L310+K311</f>
        <v/>
      </c>
    </row>
    <row r="312">
      <c r="I312" s="8">
        <f>IF(I311="","",I311+1)</f>
        <v/>
      </c>
      <c r="J312" s="9">
        <f>IF(I312="",0,IF(INDEX($G$6:$G$12,WEEKDAY(I312,2))="x",1,0))</f>
        <v/>
      </c>
      <c r="K312" s="9">
        <f>IF(AND(J312=1,COUNTIFS($A$25:$A$34,"&lt;="&amp;I312,$B$25:$B$34,"&gt;="&amp;I312)=0),1,0)</f>
        <v/>
      </c>
      <c r="L312" s="9">
        <f>L311+K312</f>
        <v/>
      </c>
    </row>
    <row r="313">
      <c r="I313" s="8">
        <f>IF(I312="","",I312+1)</f>
        <v/>
      </c>
      <c r="J313" s="9">
        <f>IF(I313="",0,IF(INDEX($G$6:$G$12,WEEKDAY(I313,2))="x",1,0))</f>
        <v/>
      </c>
      <c r="K313" s="9">
        <f>IF(AND(J313=1,COUNTIFS($A$25:$A$34,"&lt;="&amp;I313,$B$25:$B$34,"&gt;="&amp;I313)=0),1,0)</f>
        <v/>
      </c>
      <c r="L313" s="9">
        <f>L312+K313</f>
        <v/>
      </c>
    </row>
    <row r="314">
      <c r="I314" s="8">
        <f>IF(I313="","",I313+1)</f>
        <v/>
      </c>
      <c r="J314" s="9">
        <f>IF(I314="",0,IF(INDEX($G$6:$G$12,WEEKDAY(I314,2))="x",1,0))</f>
        <v/>
      </c>
      <c r="K314" s="9">
        <f>IF(AND(J314=1,COUNTIFS($A$25:$A$34,"&lt;="&amp;I314,$B$25:$B$34,"&gt;="&amp;I314)=0),1,0)</f>
        <v/>
      </c>
      <c r="L314" s="9">
        <f>L313+K314</f>
        <v/>
      </c>
    </row>
    <row r="315">
      <c r="I315" s="8">
        <f>IF(I314="","",I314+1)</f>
        <v/>
      </c>
      <c r="J315" s="9">
        <f>IF(I315="",0,IF(INDEX($G$6:$G$12,WEEKDAY(I315,2))="x",1,0))</f>
        <v/>
      </c>
      <c r="K315" s="9">
        <f>IF(AND(J315=1,COUNTIFS($A$25:$A$34,"&lt;="&amp;I315,$B$25:$B$34,"&gt;="&amp;I315)=0),1,0)</f>
        <v/>
      </c>
      <c r="L315" s="9">
        <f>L314+K315</f>
        <v/>
      </c>
    </row>
    <row r="316">
      <c r="I316" s="8">
        <f>IF(I315="","",I315+1)</f>
        <v/>
      </c>
      <c r="J316" s="9">
        <f>IF(I316="",0,IF(INDEX($G$6:$G$12,WEEKDAY(I316,2))="x",1,0))</f>
        <v/>
      </c>
      <c r="K316" s="9">
        <f>IF(AND(J316=1,COUNTIFS($A$25:$A$34,"&lt;="&amp;I316,$B$25:$B$34,"&gt;="&amp;I316)=0),1,0)</f>
        <v/>
      </c>
      <c r="L316" s="9">
        <f>L315+K316</f>
        <v/>
      </c>
    </row>
    <row r="317">
      <c r="I317" s="8">
        <f>IF(I316="","",I316+1)</f>
        <v/>
      </c>
      <c r="J317" s="9">
        <f>IF(I317="",0,IF(INDEX($G$6:$G$12,WEEKDAY(I317,2))="x",1,0))</f>
        <v/>
      </c>
      <c r="K317" s="9">
        <f>IF(AND(J317=1,COUNTIFS($A$25:$A$34,"&lt;="&amp;I317,$B$25:$B$34,"&gt;="&amp;I317)=0),1,0)</f>
        <v/>
      </c>
      <c r="L317" s="9">
        <f>L316+K317</f>
        <v/>
      </c>
    </row>
    <row r="318">
      <c r="I318" s="8">
        <f>IF(I317="","",I317+1)</f>
        <v/>
      </c>
      <c r="J318" s="9">
        <f>IF(I318="",0,IF(INDEX($G$6:$G$12,WEEKDAY(I318,2))="x",1,0))</f>
        <v/>
      </c>
      <c r="K318" s="9">
        <f>IF(AND(J318=1,COUNTIFS($A$25:$A$34,"&lt;="&amp;I318,$B$25:$B$34,"&gt;="&amp;I318)=0),1,0)</f>
        <v/>
      </c>
      <c r="L318" s="9">
        <f>L317+K318</f>
        <v/>
      </c>
    </row>
    <row r="319">
      <c r="I319" s="8">
        <f>IF(I318="","",I318+1)</f>
        <v/>
      </c>
      <c r="J319" s="9">
        <f>IF(I319="",0,IF(INDEX($G$6:$G$12,WEEKDAY(I319,2))="x",1,0))</f>
        <v/>
      </c>
      <c r="K319" s="9">
        <f>IF(AND(J319=1,COUNTIFS($A$25:$A$34,"&lt;="&amp;I319,$B$25:$B$34,"&gt;="&amp;I319)=0),1,0)</f>
        <v/>
      </c>
      <c r="L319" s="9">
        <f>L318+K319</f>
        <v/>
      </c>
    </row>
    <row r="320">
      <c r="I320" s="8">
        <f>IF(I319="","",I319+1)</f>
        <v/>
      </c>
      <c r="J320" s="9">
        <f>IF(I320="",0,IF(INDEX($G$6:$G$12,WEEKDAY(I320,2))="x",1,0))</f>
        <v/>
      </c>
      <c r="K320" s="9">
        <f>IF(AND(J320=1,COUNTIFS($A$25:$A$34,"&lt;="&amp;I320,$B$25:$B$34,"&gt;="&amp;I320)=0),1,0)</f>
        <v/>
      </c>
      <c r="L320" s="9">
        <f>L319+K320</f>
        <v/>
      </c>
    </row>
    <row r="321">
      <c r="I321" s="8">
        <f>IF(I320="","",I320+1)</f>
        <v/>
      </c>
      <c r="J321" s="9">
        <f>IF(I321="",0,IF(INDEX($G$6:$G$12,WEEKDAY(I321,2))="x",1,0))</f>
        <v/>
      </c>
      <c r="K321" s="9">
        <f>IF(AND(J321=1,COUNTIFS($A$25:$A$34,"&lt;="&amp;I321,$B$25:$B$34,"&gt;="&amp;I321)=0),1,0)</f>
        <v/>
      </c>
      <c r="L321" s="9">
        <f>L320+K321</f>
        <v/>
      </c>
    </row>
    <row r="322">
      <c r="I322" s="8">
        <f>IF(I321="","",I321+1)</f>
        <v/>
      </c>
      <c r="J322" s="9">
        <f>IF(I322="",0,IF(INDEX($G$6:$G$12,WEEKDAY(I322,2))="x",1,0))</f>
        <v/>
      </c>
      <c r="K322" s="9">
        <f>IF(AND(J322=1,COUNTIFS($A$25:$A$34,"&lt;="&amp;I322,$B$25:$B$34,"&gt;="&amp;I322)=0),1,0)</f>
        <v/>
      </c>
      <c r="L322" s="9">
        <f>L321+K322</f>
        <v/>
      </c>
    </row>
    <row r="323">
      <c r="I323" s="8">
        <f>IF(I322="","",I322+1)</f>
        <v/>
      </c>
      <c r="J323" s="9">
        <f>IF(I323="",0,IF(INDEX($G$6:$G$12,WEEKDAY(I323,2))="x",1,0))</f>
        <v/>
      </c>
      <c r="K323" s="9">
        <f>IF(AND(J323=1,COUNTIFS($A$25:$A$34,"&lt;="&amp;I323,$B$25:$B$34,"&gt;="&amp;I323)=0),1,0)</f>
        <v/>
      </c>
      <c r="L323" s="9">
        <f>L322+K323</f>
        <v/>
      </c>
    </row>
    <row r="324">
      <c r="I324" s="8">
        <f>IF(I323="","",I323+1)</f>
        <v/>
      </c>
      <c r="J324" s="9">
        <f>IF(I324="",0,IF(INDEX($G$6:$G$12,WEEKDAY(I324,2))="x",1,0))</f>
        <v/>
      </c>
      <c r="K324" s="9">
        <f>IF(AND(J324=1,COUNTIFS($A$25:$A$34,"&lt;="&amp;I324,$B$25:$B$34,"&gt;="&amp;I324)=0),1,0)</f>
        <v/>
      </c>
      <c r="L324" s="9">
        <f>L323+K324</f>
        <v/>
      </c>
    </row>
    <row r="325">
      <c r="I325" s="8">
        <f>IF(I324="","",I324+1)</f>
        <v/>
      </c>
      <c r="J325" s="9">
        <f>IF(I325="",0,IF(INDEX($G$6:$G$12,WEEKDAY(I325,2))="x",1,0))</f>
        <v/>
      </c>
      <c r="K325" s="9">
        <f>IF(AND(J325=1,COUNTIFS($A$25:$A$34,"&lt;="&amp;I325,$B$25:$B$34,"&gt;="&amp;I325)=0),1,0)</f>
        <v/>
      </c>
      <c r="L325" s="9">
        <f>L324+K325</f>
        <v/>
      </c>
    </row>
    <row r="326">
      <c r="I326" s="8">
        <f>IF(I325="","",I325+1)</f>
        <v/>
      </c>
      <c r="J326" s="9">
        <f>IF(I326="",0,IF(INDEX($G$6:$G$12,WEEKDAY(I326,2))="x",1,0))</f>
        <v/>
      </c>
      <c r="K326" s="9">
        <f>IF(AND(J326=1,COUNTIFS($A$25:$A$34,"&lt;="&amp;I326,$B$25:$B$34,"&gt;="&amp;I326)=0),1,0)</f>
        <v/>
      </c>
      <c r="L326" s="9">
        <f>L325+K326</f>
        <v/>
      </c>
    </row>
    <row r="327">
      <c r="I327" s="8">
        <f>IF(I326="","",I326+1)</f>
        <v/>
      </c>
      <c r="J327" s="9">
        <f>IF(I327="",0,IF(INDEX($G$6:$G$12,WEEKDAY(I327,2))="x",1,0))</f>
        <v/>
      </c>
      <c r="K327" s="9">
        <f>IF(AND(J327=1,COUNTIFS($A$25:$A$34,"&lt;="&amp;I327,$B$25:$B$34,"&gt;="&amp;I327)=0),1,0)</f>
        <v/>
      </c>
      <c r="L327" s="9">
        <f>L326+K327</f>
        <v/>
      </c>
    </row>
    <row r="328">
      <c r="I328" s="8">
        <f>IF(I327="","",I327+1)</f>
        <v/>
      </c>
      <c r="J328" s="9">
        <f>IF(I328="",0,IF(INDEX($G$6:$G$12,WEEKDAY(I328,2))="x",1,0))</f>
        <v/>
      </c>
      <c r="K328" s="9">
        <f>IF(AND(J328=1,COUNTIFS($A$25:$A$34,"&lt;="&amp;I328,$B$25:$B$34,"&gt;="&amp;I328)=0),1,0)</f>
        <v/>
      </c>
      <c r="L328" s="9">
        <f>L327+K328</f>
        <v/>
      </c>
    </row>
    <row r="329">
      <c r="I329" s="8">
        <f>IF(I328="","",I328+1)</f>
        <v/>
      </c>
      <c r="J329" s="9">
        <f>IF(I329="",0,IF(INDEX($G$6:$G$12,WEEKDAY(I329,2))="x",1,0))</f>
        <v/>
      </c>
      <c r="K329" s="9">
        <f>IF(AND(J329=1,COUNTIFS($A$25:$A$34,"&lt;="&amp;I329,$B$25:$B$34,"&gt;="&amp;I329)=0),1,0)</f>
        <v/>
      </c>
      <c r="L329" s="9">
        <f>L328+K329</f>
        <v/>
      </c>
    </row>
    <row r="330">
      <c r="I330" s="8">
        <f>IF(I329="","",I329+1)</f>
        <v/>
      </c>
      <c r="J330" s="9">
        <f>IF(I330="",0,IF(INDEX($G$6:$G$12,WEEKDAY(I330,2))="x",1,0))</f>
        <v/>
      </c>
      <c r="K330" s="9">
        <f>IF(AND(J330=1,COUNTIFS($A$25:$A$34,"&lt;="&amp;I330,$B$25:$B$34,"&gt;="&amp;I330)=0),1,0)</f>
        <v/>
      </c>
      <c r="L330" s="9">
        <f>L329+K330</f>
        <v/>
      </c>
    </row>
    <row r="331">
      <c r="I331" s="8">
        <f>IF(I330="","",I330+1)</f>
        <v/>
      </c>
      <c r="J331" s="9">
        <f>IF(I331="",0,IF(INDEX($G$6:$G$12,WEEKDAY(I331,2))="x",1,0))</f>
        <v/>
      </c>
      <c r="K331" s="9">
        <f>IF(AND(J331=1,COUNTIFS($A$25:$A$34,"&lt;="&amp;I331,$B$25:$B$34,"&gt;="&amp;I331)=0),1,0)</f>
        <v/>
      </c>
      <c r="L331" s="9">
        <f>L330+K331</f>
        <v/>
      </c>
    </row>
    <row r="332">
      <c r="I332" s="8">
        <f>IF(I331="","",I331+1)</f>
        <v/>
      </c>
      <c r="J332" s="9">
        <f>IF(I332="",0,IF(INDEX($G$6:$G$12,WEEKDAY(I332,2))="x",1,0))</f>
        <v/>
      </c>
      <c r="K332" s="9">
        <f>IF(AND(J332=1,COUNTIFS($A$25:$A$34,"&lt;="&amp;I332,$B$25:$B$34,"&gt;="&amp;I332)=0),1,0)</f>
        <v/>
      </c>
      <c r="L332" s="9">
        <f>L331+K332</f>
        <v/>
      </c>
    </row>
    <row r="333">
      <c r="I333" s="8">
        <f>IF(I332="","",I332+1)</f>
        <v/>
      </c>
      <c r="J333" s="9">
        <f>IF(I333="",0,IF(INDEX($G$6:$G$12,WEEKDAY(I333,2))="x",1,0))</f>
        <v/>
      </c>
      <c r="K333" s="9">
        <f>IF(AND(J333=1,COUNTIFS($A$25:$A$34,"&lt;="&amp;I333,$B$25:$B$34,"&gt;="&amp;I333)=0),1,0)</f>
        <v/>
      </c>
      <c r="L333" s="9">
        <f>L332+K333</f>
        <v/>
      </c>
    </row>
    <row r="334">
      <c r="I334" s="8">
        <f>IF(I333="","",I333+1)</f>
        <v/>
      </c>
      <c r="J334" s="9">
        <f>IF(I334="",0,IF(INDEX($G$6:$G$12,WEEKDAY(I334,2))="x",1,0))</f>
        <v/>
      </c>
      <c r="K334" s="9">
        <f>IF(AND(J334=1,COUNTIFS($A$25:$A$34,"&lt;="&amp;I334,$B$25:$B$34,"&gt;="&amp;I334)=0),1,0)</f>
        <v/>
      </c>
      <c r="L334" s="9">
        <f>L333+K334</f>
        <v/>
      </c>
    </row>
    <row r="335">
      <c r="I335" s="8">
        <f>IF(I334="","",I334+1)</f>
        <v/>
      </c>
      <c r="J335" s="9">
        <f>IF(I335="",0,IF(INDEX($G$6:$G$12,WEEKDAY(I335,2))="x",1,0))</f>
        <v/>
      </c>
      <c r="K335" s="9">
        <f>IF(AND(J335=1,COUNTIFS($A$25:$A$34,"&lt;="&amp;I335,$B$25:$B$34,"&gt;="&amp;I335)=0),1,0)</f>
        <v/>
      </c>
      <c r="L335" s="9">
        <f>L334+K335</f>
        <v/>
      </c>
    </row>
    <row r="336">
      <c r="I336" s="8">
        <f>IF(I335="","",I335+1)</f>
        <v/>
      </c>
      <c r="J336" s="9">
        <f>IF(I336="",0,IF(INDEX($G$6:$G$12,WEEKDAY(I336,2))="x",1,0))</f>
        <v/>
      </c>
      <c r="K336" s="9">
        <f>IF(AND(J336=1,COUNTIFS($A$25:$A$34,"&lt;="&amp;I336,$B$25:$B$34,"&gt;="&amp;I336)=0),1,0)</f>
        <v/>
      </c>
      <c r="L336" s="9">
        <f>L335+K336</f>
        <v/>
      </c>
    </row>
    <row r="337">
      <c r="I337" s="8">
        <f>IF(I336="","",I336+1)</f>
        <v/>
      </c>
      <c r="J337" s="9">
        <f>IF(I337="",0,IF(INDEX($G$6:$G$12,WEEKDAY(I337,2))="x",1,0))</f>
        <v/>
      </c>
      <c r="K337" s="9">
        <f>IF(AND(J337=1,COUNTIFS($A$25:$A$34,"&lt;="&amp;I337,$B$25:$B$34,"&gt;="&amp;I337)=0),1,0)</f>
        <v/>
      </c>
      <c r="L337" s="9">
        <f>L336+K337</f>
        <v/>
      </c>
    </row>
    <row r="338">
      <c r="I338" s="8">
        <f>IF(I337="","",I337+1)</f>
        <v/>
      </c>
      <c r="J338" s="9">
        <f>IF(I338="",0,IF(INDEX($G$6:$G$12,WEEKDAY(I338,2))="x",1,0))</f>
        <v/>
      </c>
      <c r="K338" s="9">
        <f>IF(AND(J338=1,COUNTIFS($A$25:$A$34,"&lt;="&amp;I338,$B$25:$B$34,"&gt;="&amp;I338)=0),1,0)</f>
        <v/>
      </c>
      <c r="L338" s="9">
        <f>L337+K338</f>
        <v/>
      </c>
    </row>
    <row r="339">
      <c r="I339" s="8">
        <f>IF(I338="","",I338+1)</f>
        <v/>
      </c>
      <c r="J339" s="9">
        <f>IF(I339="",0,IF(INDEX($G$6:$G$12,WEEKDAY(I339,2))="x",1,0))</f>
        <v/>
      </c>
      <c r="K339" s="9">
        <f>IF(AND(J339=1,COUNTIFS($A$25:$A$34,"&lt;="&amp;I339,$B$25:$B$34,"&gt;="&amp;I339)=0),1,0)</f>
        <v/>
      </c>
      <c r="L339" s="9">
        <f>L338+K339</f>
        <v/>
      </c>
    </row>
    <row r="340">
      <c r="I340" s="8">
        <f>IF(I339="","",I339+1)</f>
        <v/>
      </c>
      <c r="J340" s="9">
        <f>IF(I340="",0,IF(INDEX($G$6:$G$12,WEEKDAY(I340,2))="x",1,0))</f>
        <v/>
      </c>
      <c r="K340" s="9">
        <f>IF(AND(J340=1,COUNTIFS($A$25:$A$34,"&lt;="&amp;I340,$B$25:$B$34,"&gt;="&amp;I340)=0),1,0)</f>
        <v/>
      </c>
      <c r="L340" s="9">
        <f>L339+K340</f>
        <v/>
      </c>
    </row>
    <row r="341">
      <c r="I341" s="8">
        <f>IF(I340="","",I340+1)</f>
        <v/>
      </c>
      <c r="J341" s="9">
        <f>IF(I341="",0,IF(INDEX($G$6:$G$12,WEEKDAY(I341,2))="x",1,0))</f>
        <v/>
      </c>
      <c r="K341" s="9">
        <f>IF(AND(J341=1,COUNTIFS($A$25:$A$34,"&lt;="&amp;I341,$B$25:$B$34,"&gt;="&amp;I341)=0),1,0)</f>
        <v/>
      </c>
      <c r="L341" s="9">
        <f>L340+K341</f>
        <v/>
      </c>
    </row>
    <row r="342">
      <c r="I342" s="8">
        <f>IF(I341="","",I341+1)</f>
        <v/>
      </c>
      <c r="J342" s="9">
        <f>IF(I342="",0,IF(INDEX($G$6:$G$12,WEEKDAY(I342,2))="x",1,0))</f>
        <v/>
      </c>
      <c r="K342" s="9">
        <f>IF(AND(J342=1,COUNTIFS($A$25:$A$34,"&lt;="&amp;I342,$B$25:$B$34,"&gt;="&amp;I342)=0),1,0)</f>
        <v/>
      </c>
      <c r="L342" s="9">
        <f>L341+K342</f>
        <v/>
      </c>
    </row>
    <row r="343">
      <c r="I343" s="8">
        <f>IF(I342="","",I342+1)</f>
        <v/>
      </c>
      <c r="J343" s="9">
        <f>IF(I343="",0,IF(INDEX($G$6:$G$12,WEEKDAY(I343,2))="x",1,0))</f>
        <v/>
      </c>
      <c r="K343" s="9">
        <f>IF(AND(J343=1,COUNTIFS($A$25:$A$34,"&lt;="&amp;I343,$B$25:$B$34,"&gt;="&amp;I343)=0),1,0)</f>
        <v/>
      </c>
      <c r="L343" s="9">
        <f>L342+K343</f>
        <v/>
      </c>
    </row>
    <row r="344">
      <c r="I344" s="8">
        <f>IF(I343="","",I343+1)</f>
        <v/>
      </c>
      <c r="J344" s="9">
        <f>IF(I344="",0,IF(INDEX($G$6:$G$12,WEEKDAY(I344,2))="x",1,0))</f>
        <v/>
      </c>
      <c r="K344" s="9">
        <f>IF(AND(J344=1,COUNTIFS($A$25:$A$34,"&lt;="&amp;I344,$B$25:$B$34,"&gt;="&amp;I344)=0),1,0)</f>
        <v/>
      </c>
      <c r="L344" s="9">
        <f>L343+K344</f>
        <v/>
      </c>
    </row>
    <row r="345">
      <c r="I345" s="8">
        <f>IF(I344="","",I344+1)</f>
        <v/>
      </c>
      <c r="J345" s="9">
        <f>IF(I345="",0,IF(INDEX($G$6:$G$12,WEEKDAY(I345,2))="x",1,0))</f>
        <v/>
      </c>
      <c r="K345" s="9">
        <f>IF(AND(J345=1,COUNTIFS($A$25:$A$34,"&lt;="&amp;I345,$B$25:$B$34,"&gt;="&amp;I345)=0),1,0)</f>
        <v/>
      </c>
      <c r="L345" s="9">
        <f>L344+K345</f>
        <v/>
      </c>
    </row>
    <row r="346">
      <c r="I346" s="8">
        <f>IF(I345="","",I345+1)</f>
        <v/>
      </c>
      <c r="J346" s="9">
        <f>IF(I346="",0,IF(INDEX($G$6:$G$12,WEEKDAY(I346,2))="x",1,0))</f>
        <v/>
      </c>
      <c r="K346" s="9">
        <f>IF(AND(J346=1,COUNTIFS($A$25:$A$34,"&lt;="&amp;I346,$B$25:$B$34,"&gt;="&amp;I346)=0),1,0)</f>
        <v/>
      </c>
      <c r="L346" s="9">
        <f>L345+K346</f>
        <v/>
      </c>
    </row>
    <row r="347">
      <c r="I347" s="8">
        <f>IF(I346="","",I346+1)</f>
        <v/>
      </c>
      <c r="J347" s="9">
        <f>IF(I347="",0,IF(INDEX($G$6:$G$12,WEEKDAY(I347,2))="x",1,0))</f>
        <v/>
      </c>
      <c r="K347" s="9">
        <f>IF(AND(J347=1,COUNTIFS($A$25:$A$34,"&lt;="&amp;I347,$B$25:$B$34,"&gt;="&amp;I347)=0),1,0)</f>
        <v/>
      </c>
      <c r="L347" s="9">
        <f>L346+K347</f>
        <v/>
      </c>
    </row>
    <row r="348">
      <c r="I348" s="8">
        <f>IF(I347="","",I347+1)</f>
        <v/>
      </c>
      <c r="J348" s="9">
        <f>IF(I348="",0,IF(INDEX($G$6:$G$12,WEEKDAY(I348,2))="x",1,0))</f>
        <v/>
      </c>
      <c r="K348" s="9">
        <f>IF(AND(J348=1,COUNTIFS($A$25:$A$34,"&lt;="&amp;I348,$B$25:$B$34,"&gt;="&amp;I348)=0),1,0)</f>
        <v/>
      </c>
      <c r="L348" s="9">
        <f>L347+K348</f>
        <v/>
      </c>
    </row>
    <row r="349">
      <c r="I349" s="8">
        <f>IF(I348="","",I348+1)</f>
        <v/>
      </c>
      <c r="J349" s="9">
        <f>IF(I349="",0,IF(INDEX($G$6:$G$12,WEEKDAY(I349,2))="x",1,0))</f>
        <v/>
      </c>
      <c r="K349" s="9">
        <f>IF(AND(J349=1,COUNTIFS($A$25:$A$34,"&lt;="&amp;I349,$B$25:$B$34,"&gt;="&amp;I349)=0),1,0)</f>
        <v/>
      </c>
      <c r="L349" s="9">
        <f>L348+K349</f>
        <v/>
      </c>
    </row>
    <row r="350">
      <c r="I350" s="8">
        <f>IF(I349="","",I349+1)</f>
        <v/>
      </c>
      <c r="J350" s="9">
        <f>IF(I350="",0,IF(INDEX($G$6:$G$12,WEEKDAY(I350,2))="x",1,0))</f>
        <v/>
      </c>
      <c r="K350" s="9">
        <f>IF(AND(J350=1,COUNTIFS($A$25:$A$34,"&lt;="&amp;I350,$B$25:$B$34,"&gt;="&amp;I350)=0),1,0)</f>
        <v/>
      </c>
      <c r="L350" s="9">
        <f>L349+K350</f>
        <v/>
      </c>
    </row>
    <row r="351">
      <c r="I351" s="8">
        <f>IF(I350="","",I350+1)</f>
        <v/>
      </c>
      <c r="J351" s="9">
        <f>IF(I351="",0,IF(INDEX($G$6:$G$12,WEEKDAY(I351,2))="x",1,0))</f>
        <v/>
      </c>
      <c r="K351" s="9">
        <f>IF(AND(J351=1,COUNTIFS($A$25:$A$34,"&lt;="&amp;I351,$B$25:$B$34,"&gt;="&amp;I351)=0),1,0)</f>
        <v/>
      </c>
      <c r="L351" s="9">
        <f>L350+K351</f>
        <v/>
      </c>
    </row>
    <row r="352">
      <c r="I352" s="8">
        <f>IF(I351="","",I351+1)</f>
        <v/>
      </c>
      <c r="J352" s="9">
        <f>IF(I352="",0,IF(INDEX($G$6:$G$12,WEEKDAY(I352,2))="x",1,0))</f>
        <v/>
      </c>
      <c r="K352" s="9">
        <f>IF(AND(J352=1,COUNTIFS($A$25:$A$34,"&lt;="&amp;I352,$B$25:$B$34,"&gt;="&amp;I352)=0),1,0)</f>
        <v/>
      </c>
      <c r="L352" s="9">
        <f>L351+K352</f>
        <v/>
      </c>
    </row>
    <row r="353">
      <c r="I353" s="8">
        <f>IF(I352="","",I352+1)</f>
        <v/>
      </c>
      <c r="J353" s="9">
        <f>IF(I353="",0,IF(INDEX($G$6:$G$12,WEEKDAY(I353,2))="x",1,0))</f>
        <v/>
      </c>
      <c r="K353" s="9">
        <f>IF(AND(J353=1,COUNTIFS($A$25:$A$34,"&lt;="&amp;I353,$B$25:$B$34,"&gt;="&amp;I353)=0),1,0)</f>
        <v/>
      </c>
      <c r="L353" s="9">
        <f>L352+K353</f>
        <v/>
      </c>
    </row>
    <row r="354">
      <c r="I354" s="8">
        <f>IF(I353="","",I353+1)</f>
        <v/>
      </c>
      <c r="J354" s="9">
        <f>IF(I354="",0,IF(INDEX($G$6:$G$12,WEEKDAY(I354,2))="x",1,0))</f>
        <v/>
      </c>
      <c r="K354" s="9">
        <f>IF(AND(J354=1,COUNTIFS($A$25:$A$34,"&lt;="&amp;I354,$B$25:$B$34,"&gt;="&amp;I354)=0),1,0)</f>
        <v/>
      </c>
      <c r="L354" s="9">
        <f>L353+K354</f>
        <v/>
      </c>
    </row>
    <row r="355">
      <c r="I355" s="8">
        <f>IF(I354="","",I354+1)</f>
        <v/>
      </c>
      <c r="J355" s="9">
        <f>IF(I355="",0,IF(INDEX($G$6:$G$12,WEEKDAY(I355,2))="x",1,0))</f>
        <v/>
      </c>
      <c r="K355" s="9">
        <f>IF(AND(J355=1,COUNTIFS($A$25:$A$34,"&lt;="&amp;I355,$B$25:$B$34,"&gt;="&amp;I355)=0),1,0)</f>
        <v/>
      </c>
      <c r="L355" s="9">
        <f>L354+K355</f>
        <v/>
      </c>
    </row>
    <row r="356">
      <c r="I356" s="8">
        <f>IF(I355="","",I355+1)</f>
        <v/>
      </c>
      <c r="J356" s="9">
        <f>IF(I356="",0,IF(INDEX($G$6:$G$12,WEEKDAY(I356,2))="x",1,0))</f>
        <v/>
      </c>
      <c r="K356" s="9">
        <f>IF(AND(J356=1,COUNTIFS($A$25:$A$34,"&lt;="&amp;I356,$B$25:$B$34,"&gt;="&amp;I356)=0),1,0)</f>
        <v/>
      </c>
      <c r="L356" s="9">
        <f>L355+K356</f>
        <v/>
      </c>
    </row>
    <row r="357">
      <c r="I357" s="8">
        <f>IF(I356="","",I356+1)</f>
        <v/>
      </c>
      <c r="J357" s="9">
        <f>IF(I357="",0,IF(INDEX($G$6:$G$12,WEEKDAY(I357,2))="x",1,0))</f>
        <v/>
      </c>
      <c r="K357" s="9">
        <f>IF(AND(J357=1,COUNTIFS($A$25:$A$34,"&lt;="&amp;I357,$B$25:$B$34,"&gt;="&amp;I357)=0),1,0)</f>
        <v/>
      </c>
      <c r="L357" s="9">
        <f>L356+K357</f>
        <v/>
      </c>
    </row>
    <row r="358">
      <c r="I358" s="8">
        <f>IF(I357="","",I357+1)</f>
        <v/>
      </c>
      <c r="J358" s="9">
        <f>IF(I358="",0,IF(INDEX($G$6:$G$12,WEEKDAY(I358,2))="x",1,0))</f>
        <v/>
      </c>
      <c r="K358" s="9">
        <f>IF(AND(J358=1,COUNTIFS($A$25:$A$34,"&lt;="&amp;I358,$B$25:$B$34,"&gt;="&amp;I358)=0),1,0)</f>
        <v/>
      </c>
      <c r="L358" s="9">
        <f>L357+K358</f>
        <v/>
      </c>
    </row>
    <row r="359">
      <c r="I359" s="8">
        <f>IF(I358="","",I358+1)</f>
        <v/>
      </c>
      <c r="J359" s="9">
        <f>IF(I359="",0,IF(INDEX($G$6:$G$12,WEEKDAY(I359,2))="x",1,0))</f>
        <v/>
      </c>
      <c r="K359" s="9">
        <f>IF(AND(J359=1,COUNTIFS($A$25:$A$34,"&lt;="&amp;I359,$B$25:$B$34,"&gt;="&amp;I359)=0),1,0)</f>
        <v/>
      </c>
      <c r="L359" s="9">
        <f>L358+K359</f>
        <v/>
      </c>
    </row>
    <row r="360">
      <c r="I360" s="8">
        <f>IF(I359="","",I359+1)</f>
        <v/>
      </c>
      <c r="J360" s="9">
        <f>IF(I360="",0,IF(INDEX($G$6:$G$12,WEEKDAY(I360,2))="x",1,0))</f>
        <v/>
      </c>
      <c r="K360" s="9">
        <f>IF(AND(J360=1,COUNTIFS($A$25:$A$34,"&lt;="&amp;I360,$B$25:$B$34,"&gt;="&amp;I360)=0),1,0)</f>
        <v/>
      </c>
      <c r="L360" s="9">
        <f>L359+K360</f>
        <v/>
      </c>
    </row>
    <row r="361">
      <c r="I361" s="8">
        <f>IF(I360="","",I360+1)</f>
        <v/>
      </c>
      <c r="J361" s="9">
        <f>IF(I361="",0,IF(INDEX($G$6:$G$12,WEEKDAY(I361,2))="x",1,0))</f>
        <v/>
      </c>
      <c r="K361" s="9">
        <f>IF(AND(J361=1,COUNTIFS($A$25:$A$34,"&lt;="&amp;I361,$B$25:$B$34,"&gt;="&amp;I361)=0),1,0)</f>
        <v/>
      </c>
      <c r="L361" s="9">
        <f>L360+K361</f>
        <v/>
      </c>
    </row>
    <row r="362">
      <c r="I362" s="8">
        <f>IF(I361="","",I361+1)</f>
        <v/>
      </c>
      <c r="J362" s="9">
        <f>IF(I362="",0,IF(INDEX($G$6:$G$12,WEEKDAY(I362,2))="x",1,0))</f>
        <v/>
      </c>
      <c r="K362" s="9">
        <f>IF(AND(J362=1,COUNTIFS($A$25:$A$34,"&lt;="&amp;I362,$B$25:$B$34,"&gt;="&amp;I362)=0),1,0)</f>
        <v/>
      </c>
      <c r="L362" s="9">
        <f>L361+K362</f>
        <v/>
      </c>
    </row>
    <row r="363">
      <c r="I363" s="8">
        <f>IF(I362="","",I362+1)</f>
        <v/>
      </c>
      <c r="J363" s="9">
        <f>IF(I363="",0,IF(INDEX($G$6:$G$12,WEEKDAY(I363,2))="x",1,0))</f>
        <v/>
      </c>
      <c r="K363" s="9">
        <f>IF(AND(J363=1,COUNTIFS($A$25:$A$34,"&lt;="&amp;I363,$B$25:$B$34,"&gt;="&amp;I363)=0),1,0)</f>
        <v/>
      </c>
      <c r="L363" s="9">
        <f>L362+K363</f>
        <v/>
      </c>
    </row>
    <row r="364">
      <c r="I364" s="8">
        <f>IF(I363="","",I363+1)</f>
        <v/>
      </c>
      <c r="J364" s="9">
        <f>IF(I364="",0,IF(INDEX($G$6:$G$12,WEEKDAY(I364,2))="x",1,0))</f>
        <v/>
      </c>
      <c r="K364" s="9">
        <f>IF(AND(J364=1,COUNTIFS($A$25:$A$34,"&lt;="&amp;I364,$B$25:$B$34,"&gt;="&amp;I364)=0),1,0)</f>
        <v/>
      </c>
      <c r="L364" s="9">
        <f>L363+K364</f>
        <v/>
      </c>
    </row>
    <row r="365">
      <c r="I365" s="8">
        <f>IF(I364="","",I364+1)</f>
        <v/>
      </c>
      <c r="J365" s="9">
        <f>IF(I365="",0,IF(INDEX($G$6:$G$12,WEEKDAY(I365,2))="x",1,0))</f>
        <v/>
      </c>
      <c r="K365" s="9">
        <f>IF(AND(J365=1,COUNTIFS($A$25:$A$34,"&lt;="&amp;I365,$B$25:$B$34,"&gt;="&amp;I365)=0),1,0)</f>
        <v/>
      </c>
      <c r="L365" s="9">
        <f>L364+K365</f>
        <v/>
      </c>
    </row>
    <row r="366">
      <c r="I366" s="8">
        <f>IF(I365="","",I365+1)</f>
        <v/>
      </c>
      <c r="J366" s="9">
        <f>IF(I366="",0,IF(INDEX($G$6:$G$12,WEEKDAY(I366,2))="x",1,0))</f>
        <v/>
      </c>
      <c r="K366" s="9">
        <f>IF(AND(J366=1,COUNTIFS($A$25:$A$34,"&lt;="&amp;I366,$B$25:$B$34,"&gt;="&amp;I366)=0),1,0)</f>
        <v/>
      </c>
      <c r="L366" s="9">
        <f>L365+K366</f>
        <v/>
      </c>
    </row>
    <row r="367">
      <c r="I367" s="8">
        <f>IF(I366="","",I366+1)</f>
        <v/>
      </c>
      <c r="J367" s="9">
        <f>IF(I367="",0,IF(INDEX($G$6:$G$12,WEEKDAY(I367,2))="x",1,0))</f>
        <v/>
      </c>
      <c r="K367" s="9">
        <f>IF(AND(J367=1,COUNTIFS($A$25:$A$34,"&lt;="&amp;I367,$B$25:$B$34,"&gt;="&amp;I367)=0),1,0)</f>
        <v/>
      </c>
      <c r="L367" s="9">
        <f>L366+K367</f>
        <v/>
      </c>
    </row>
    <row r="368">
      <c r="I368" s="8">
        <f>IF(I367="","",I367+1)</f>
        <v/>
      </c>
      <c r="J368" s="9">
        <f>IF(I368="",0,IF(INDEX($G$6:$G$12,WEEKDAY(I368,2))="x",1,0))</f>
        <v/>
      </c>
      <c r="K368" s="9">
        <f>IF(AND(J368=1,COUNTIFS($A$25:$A$34,"&lt;="&amp;I368,$B$25:$B$34,"&gt;="&amp;I368)=0),1,0)</f>
        <v/>
      </c>
      <c r="L368" s="9">
        <f>L367+K368</f>
        <v/>
      </c>
    </row>
    <row r="369">
      <c r="I369" s="8">
        <f>IF(I368="","",I368+1)</f>
        <v/>
      </c>
      <c r="J369" s="9">
        <f>IF(I369="",0,IF(INDEX($G$6:$G$12,WEEKDAY(I369,2))="x",1,0))</f>
        <v/>
      </c>
      <c r="K369" s="9">
        <f>IF(AND(J369=1,COUNTIFS($A$25:$A$34,"&lt;="&amp;I369,$B$25:$B$34,"&gt;="&amp;I369)=0),1,0)</f>
        <v/>
      </c>
      <c r="L369" s="9">
        <f>L368+K369</f>
        <v/>
      </c>
    </row>
    <row r="370">
      <c r="I370" s="8">
        <f>IF(I369="","",I369+1)</f>
        <v/>
      </c>
      <c r="J370" s="9">
        <f>IF(I370="",0,IF(INDEX($G$6:$G$12,WEEKDAY(I370,2))="x",1,0))</f>
        <v/>
      </c>
      <c r="K370" s="9">
        <f>IF(AND(J370=1,COUNTIFS($A$25:$A$34,"&lt;="&amp;I370,$B$25:$B$34,"&gt;="&amp;I370)=0),1,0)</f>
        <v/>
      </c>
      <c r="L370" s="9">
        <f>L369+K370</f>
        <v/>
      </c>
    </row>
    <row r="371">
      <c r="I371" s="8">
        <f>IF(I370="","",I370+1)</f>
        <v/>
      </c>
      <c r="J371" s="9">
        <f>IF(I371="",0,IF(INDEX($G$6:$G$12,WEEKDAY(I371,2))="x",1,0))</f>
        <v/>
      </c>
      <c r="K371" s="9">
        <f>IF(AND(J371=1,COUNTIFS($A$25:$A$34,"&lt;="&amp;I371,$B$25:$B$34,"&gt;="&amp;I371)=0),1,0)</f>
        <v/>
      </c>
      <c r="L371" s="9">
        <f>L370+K371</f>
        <v/>
      </c>
    </row>
    <row r="372">
      <c r="I372" s="8">
        <f>IF(I371="","",I371+1)</f>
        <v/>
      </c>
      <c r="J372" s="9">
        <f>IF(I372="",0,IF(INDEX($G$6:$G$12,WEEKDAY(I372,2))="x",1,0))</f>
        <v/>
      </c>
      <c r="K372" s="9">
        <f>IF(AND(J372=1,COUNTIFS($A$25:$A$34,"&lt;="&amp;I372,$B$25:$B$34,"&gt;="&amp;I372)=0),1,0)</f>
        <v/>
      </c>
      <c r="L372" s="9">
        <f>L371+K372</f>
        <v/>
      </c>
    </row>
    <row r="373">
      <c r="I373" s="8">
        <f>IF(I372="","",I372+1)</f>
        <v/>
      </c>
      <c r="J373" s="9">
        <f>IF(I373="",0,IF(INDEX($G$6:$G$12,WEEKDAY(I373,2))="x",1,0))</f>
        <v/>
      </c>
      <c r="K373" s="9">
        <f>IF(AND(J373=1,COUNTIFS($A$25:$A$34,"&lt;="&amp;I373,$B$25:$B$34,"&gt;="&amp;I373)=0),1,0)</f>
        <v/>
      </c>
      <c r="L373" s="9">
        <f>L372+K373</f>
        <v/>
      </c>
    </row>
    <row r="374">
      <c r="I374" s="8">
        <f>IF(I373="","",I373+1)</f>
        <v/>
      </c>
      <c r="J374" s="9">
        <f>IF(I374="",0,IF(INDEX($G$6:$G$12,WEEKDAY(I374,2))="x",1,0))</f>
        <v/>
      </c>
      <c r="K374" s="9">
        <f>IF(AND(J374=1,COUNTIFS($A$25:$A$34,"&lt;="&amp;I374,$B$25:$B$34,"&gt;="&amp;I374)=0),1,0)</f>
        <v/>
      </c>
      <c r="L374" s="9">
        <f>L373+K374</f>
        <v/>
      </c>
    </row>
    <row r="375">
      <c r="I375" s="8">
        <f>IF(I374="","",I374+1)</f>
        <v/>
      </c>
      <c r="J375" s="9">
        <f>IF(I375="",0,IF(INDEX($G$6:$G$12,WEEKDAY(I375,2))="x",1,0))</f>
        <v/>
      </c>
      <c r="K375" s="9">
        <f>IF(AND(J375=1,COUNTIFS($A$25:$A$34,"&lt;="&amp;I375,$B$25:$B$34,"&gt;="&amp;I375)=0),1,0)</f>
        <v/>
      </c>
      <c r="L375" s="9">
        <f>L374+K375</f>
        <v/>
      </c>
    </row>
    <row r="376">
      <c r="I376" s="8">
        <f>IF(I375="","",I375+1)</f>
        <v/>
      </c>
      <c r="J376" s="9">
        <f>IF(I376="",0,IF(INDEX($G$6:$G$12,WEEKDAY(I376,2))="x",1,0))</f>
        <v/>
      </c>
      <c r="K376" s="9">
        <f>IF(AND(J376=1,COUNTIFS($A$25:$A$34,"&lt;="&amp;I376,$B$25:$B$34,"&gt;="&amp;I376)=0),1,0)</f>
        <v/>
      </c>
      <c r="L376" s="9">
        <f>L375+K376</f>
        <v/>
      </c>
    </row>
    <row r="377">
      <c r="I377" s="8">
        <f>IF(I376="","",I376+1)</f>
        <v/>
      </c>
      <c r="J377" s="9">
        <f>IF(I377="",0,IF(INDEX($G$6:$G$12,WEEKDAY(I377,2))="x",1,0))</f>
        <v/>
      </c>
      <c r="K377" s="9">
        <f>IF(AND(J377=1,COUNTIFS($A$25:$A$34,"&lt;="&amp;I377,$B$25:$B$34,"&gt;="&amp;I377)=0),1,0)</f>
        <v/>
      </c>
      <c r="L377" s="9">
        <f>L376+K377</f>
        <v/>
      </c>
    </row>
    <row r="378">
      <c r="I378" s="8">
        <f>IF(I377="","",I377+1)</f>
        <v/>
      </c>
      <c r="J378" s="9">
        <f>IF(I378="",0,IF(INDEX($G$6:$G$12,WEEKDAY(I378,2))="x",1,0))</f>
        <v/>
      </c>
      <c r="K378" s="9">
        <f>IF(AND(J378=1,COUNTIFS($A$25:$A$34,"&lt;="&amp;I378,$B$25:$B$34,"&gt;="&amp;I378)=0),1,0)</f>
        <v/>
      </c>
      <c r="L378" s="9">
        <f>L377+K378</f>
        <v/>
      </c>
    </row>
    <row r="379">
      <c r="I379" s="8">
        <f>IF(I378="","",I378+1)</f>
        <v/>
      </c>
      <c r="J379" s="9">
        <f>IF(I379="",0,IF(INDEX($G$6:$G$12,WEEKDAY(I379,2))="x",1,0))</f>
        <v/>
      </c>
      <c r="K379" s="9">
        <f>IF(AND(J379=1,COUNTIFS($A$25:$A$34,"&lt;="&amp;I379,$B$25:$B$34,"&gt;="&amp;I379)=0),1,0)</f>
        <v/>
      </c>
      <c r="L379" s="9">
        <f>L378+K379</f>
        <v/>
      </c>
    </row>
    <row r="380">
      <c r="I380" s="8">
        <f>IF(I379="","",I379+1)</f>
        <v/>
      </c>
      <c r="J380" s="9">
        <f>IF(I380="",0,IF(INDEX($G$6:$G$12,WEEKDAY(I380,2))="x",1,0))</f>
        <v/>
      </c>
      <c r="K380" s="9">
        <f>IF(AND(J380=1,COUNTIFS($A$25:$A$34,"&lt;="&amp;I380,$B$25:$B$34,"&gt;="&amp;I380)=0),1,0)</f>
        <v/>
      </c>
      <c r="L380" s="9">
        <f>L379+K380</f>
        <v/>
      </c>
    </row>
    <row r="381">
      <c r="I381" s="8">
        <f>IF(I380="","",I380+1)</f>
        <v/>
      </c>
      <c r="J381" s="9">
        <f>IF(I381="",0,IF(INDEX($G$6:$G$12,WEEKDAY(I381,2))="x",1,0))</f>
        <v/>
      </c>
      <c r="K381" s="9">
        <f>IF(AND(J381=1,COUNTIFS($A$25:$A$34,"&lt;="&amp;I381,$B$25:$B$34,"&gt;="&amp;I381)=0),1,0)</f>
        <v/>
      </c>
      <c r="L381" s="9">
        <f>L380+K381</f>
        <v/>
      </c>
    </row>
    <row r="382">
      <c r="I382" s="8">
        <f>IF(I381="","",I381+1)</f>
        <v/>
      </c>
      <c r="J382" s="9">
        <f>IF(I382="",0,IF(INDEX($G$6:$G$12,WEEKDAY(I382,2))="x",1,0))</f>
        <v/>
      </c>
      <c r="K382" s="9">
        <f>IF(AND(J382=1,COUNTIFS($A$25:$A$34,"&lt;="&amp;I382,$B$25:$B$34,"&gt;="&amp;I382)=0),1,0)</f>
        <v/>
      </c>
      <c r="L382" s="9">
        <f>L381+K382</f>
        <v/>
      </c>
    </row>
    <row r="383">
      <c r="I383" s="8">
        <f>IF(I382="","",I382+1)</f>
        <v/>
      </c>
      <c r="J383" s="9">
        <f>IF(I383="",0,IF(INDEX($G$6:$G$12,WEEKDAY(I383,2))="x",1,0))</f>
        <v/>
      </c>
      <c r="K383" s="9">
        <f>IF(AND(J383=1,COUNTIFS($A$25:$A$34,"&lt;="&amp;I383,$B$25:$B$34,"&gt;="&amp;I383)=0),1,0)</f>
        <v/>
      </c>
      <c r="L383" s="9">
        <f>L382+K383</f>
        <v/>
      </c>
    </row>
    <row r="384">
      <c r="I384" s="8">
        <f>IF(I383="","",I383+1)</f>
        <v/>
      </c>
      <c r="J384" s="9">
        <f>IF(I384="",0,IF(INDEX($G$6:$G$12,WEEKDAY(I384,2))="x",1,0))</f>
        <v/>
      </c>
      <c r="K384" s="9">
        <f>IF(AND(J384=1,COUNTIFS($A$25:$A$34,"&lt;="&amp;I384,$B$25:$B$34,"&gt;="&amp;I384)=0),1,0)</f>
        <v/>
      </c>
      <c r="L384" s="9">
        <f>L383+K384</f>
        <v/>
      </c>
    </row>
    <row r="385">
      <c r="I385" s="8">
        <f>IF(I384="","",I384+1)</f>
        <v/>
      </c>
      <c r="J385" s="9">
        <f>IF(I385="",0,IF(INDEX($G$6:$G$12,WEEKDAY(I385,2))="x",1,0))</f>
        <v/>
      </c>
      <c r="K385" s="9">
        <f>IF(AND(J385=1,COUNTIFS($A$25:$A$34,"&lt;="&amp;I385,$B$25:$B$34,"&gt;="&amp;I385)=0),1,0)</f>
        <v/>
      </c>
      <c r="L385" s="9">
        <f>L384+K385</f>
        <v/>
      </c>
    </row>
    <row r="386">
      <c r="I386" s="8">
        <f>IF(I385="","",I385+1)</f>
        <v/>
      </c>
      <c r="J386" s="9">
        <f>IF(I386="",0,IF(INDEX($G$6:$G$12,WEEKDAY(I386,2))="x",1,0))</f>
        <v/>
      </c>
      <c r="K386" s="9">
        <f>IF(AND(J386=1,COUNTIFS($A$25:$A$34,"&lt;="&amp;I386,$B$25:$B$34,"&gt;="&amp;I386)=0),1,0)</f>
        <v/>
      </c>
      <c r="L386" s="9">
        <f>L385+K386</f>
        <v/>
      </c>
    </row>
    <row r="387">
      <c r="I387" s="8">
        <f>IF(I386="","",I386+1)</f>
        <v/>
      </c>
      <c r="J387" s="9">
        <f>IF(I387="",0,IF(INDEX($G$6:$G$12,WEEKDAY(I387,2))="x",1,0))</f>
        <v/>
      </c>
      <c r="K387" s="9">
        <f>IF(AND(J387=1,COUNTIFS($A$25:$A$34,"&lt;="&amp;I387,$B$25:$B$34,"&gt;="&amp;I387)=0),1,0)</f>
        <v/>
      </c>
      <c r="L387" s="9">
        <f>L386+K387</f>
        <v/>
      </c>
    </row>
    <row r="388">
      <c r="I388" s="8">
        <f>IF(I387="","",I387+1)</f>
        <v/>
      </c>
      <c r="J388" s="9">
        <f>IF(I388="",0,IF(INDEX($G$6:$G$12,WEEKDAY(I388,2))="x",1,0))</f>
        <v/>
      </c>
      <c r="K388" s="9">
        <f>IF(AND(J388=1,COUNTIFS($A$25:$A$34,"&lt;="&amp;I388,$B$25:$B$34,"&gt;="&amp;I388)=0),1,0)</f>
        <v/>
      </c>
      <c r="L388" s="9">
        <f>L387+K388</f>
        <v/>
      </c>
    </row>
    <row r="389">
      <c r="I389" s="8">
        <f>IF(I388="","",I388+1)</f>
        <v/>
      </c>
      <c r="J389" s="9">
        <f>IF(I389="",0,IF(INDEX($G$6:$G$12,WEEKDAY(I389,2))="x",1,0))</f>
        <v/>
      </c>
      <c r="K389" s="9">
        <f>IF(AND(J389=1,COUNTIFS($A$25:$A$34,"&lt;="&amp;I389,$B$25:$B$34,"&gt;="&amp;I389)=0),1,0)</f>
        <v/>
      </c>
      <c r="L389" s="9">
        <f>L388+K389</f>
        <v/>
      </c>
    </row>
    <row r="390">
      <c r="I390" s="8">
        <f>IF(I389="","",I389+1)</f>
        <v/>
      </c>
      <c r="J390" s="9">
        <f>IF(I390="",0,IF(INDEX($G$6:$G$12,WEEKDAY(I390,2))="x",1,0))</f>
        <v/>
      </c>
      <c r="K390" s="9">
        <f>IF(AND(J390=1,COUNTIFS($A$25:$A$34,"&lt;="&amp;I390,$B$25:$B$34,"&gt;="&amp;I390)=0),1,0)</f>
        <v/>
      </c>
      <c r="L390" s="9">
        <f>L389+K390</f>
        <v/>
      </c>
    </row>
    <row r="391">
      <c r="I391" s="8">
        <f>IF(I390="","",I390+1)</f>
        <v/>
      </c>
      <c r="J391" s="9">
        <f>IF(I391="",0,IF(INDEX($G$6:$G$12,WEEKDAY(I391,2))="x",1,0))</f>
        <v/>
      </c>
      <c r="K391" s="9">
        <f>IF(AND(J391=1,COUNTIFS($A$25:$A$34,"&lt;="&amp;I391,$B$25:$B$34,"&gt;="&amp;I391)=0),1,0)</f>
        <v/>
      </c>
      <c r="L391" s="9">
        <f>L390+K391</f>
        <v/>
      </c>
    </row>
    <row r="392">
      <c r="I392" s="8">
        <f>IF(I391="","",I391+1)</f>
        <v/>
      </c>
      <c r="J392" s="9">
        <f>IF(I392="",0,IF(INDEX($G$6:$G$12,WEEKDAY(I392,2))="x",1,0))</f>
        <v/>
      </c>
      <c r="K392" s="9">
        <f>IF(AND(J392=1,COUNTIFS($A$25:$A$34,"&lt;="&amp;I392,$B$25:$B$34,"&gt;="&amp;I392)=0),1,0)</f>
        <v/>
      </c>
      <c r="L392" s="9">
        <f>L391+K392</f>
        <v/>
      </c>
    </row>
    <row r="393">
      <c r="I393" s="8">
        <f>IF(I392="","",I392+1)</f>
        <v/>
      </c>
      <c r="J393" s="9">
        <f>IF(I393="",0,IF(INDEX($G$6:$G$12,WEEKDAY(I393,2))="x",1,0))</f>
        <v/>
      </c>
      <c r="K393" s="9">
        <f>IF(AND(J393=1,COUNTIFS($A$25:$A$34,"&lt;="&amp;I393,$B$25:$B$34,"&gt;="&amp;I393)=0),1,0)</f>
        <v/>
      </c>
      <c r="L393" s="9">
        <f>L392+K393</f>
        <v/>
      </c>
    </row>
    <row r="394">
      <c r="I394" s="8">
        <f>IF(I393="","",I393+1)</f>
        <v/>
      </c>
      <c r="J394" s="9">
        <f>IF(I394="",0,IF(INDEX($G$6:$G$12,WEEKDAY(I394,2))="x",1,0))</f>
        <v/>
      </c>
      <c r="K394" s="9">
        <f>IF(AND(J394=1,COUNTIFS($A$25:$A$34,"&lt;="&amp;I394,$B$25:$B$34,"&gt;="&amp;I394)=0),1,0)</f>
        <v/>
      </c>
      <c r="L394" s="9">
        <f>L393+K394</f>
        <v/>
      </c>
    </row>
    <row r="395">
      <c r="I395" s="8">
        <f>IF(I394="","",I394+1)</f>
        <v/>
      </c>
      <c r="J395" s="9">
        <f>IF(I395="",0,IF(INDEX($G$6:$G$12,WEEKDAY(I395,2))="x",1,0))</f>
        <v/>
      </c>
      <c r="K395" s="9">
        <f>IF(AND(J395=1,COUNTIFS($A$25:$A$34,"&lt;="&amp;I395,$B$25:$B$34,"&gt;="&amp;I395)=0),1,0)</f>
        <v/>
      </c>
      <c r="L395" s="9">
        <f>L394+K395</f>
        <v/>
      </c>
    </row>
    <row r="396">
      <c r="I396" s="8">
        <f>IF(I395="","",I395+1)</f>
        <v/>
      </c>
      <c r="J396" s="9">
        <f>IF(I396="",0,IF(INDEX($G$6:$G$12,WEEKDAY(I396,2))="x",1,0))</f>
        <v/>
      </c>
      <c r="K396" s="9">
        <f>IF(AND(J396=1,COUNTIFS($A$25:$A$34,"&lt;="&amp;I396,$B$25:$B$34,"&gt;="&amp;I396)=0),1,0)</f>
        <v/>
      </c>
      <c r="L396" s="9">
        <f>L395+K396</f>
        <v/>
      </c>
    </row>
    <row r="397">
      <c r="I397" s="8">
        <f>IF(I396="","",I396+1)</f>
        <v/>
      </c>
      <c r="J397" s="9">
        <f>IF(I397="",0,IF(INDEX($G$6:$G$12,WEEKDAY(I397,2))="x",1,0))</f>
        <v/>
      </c>
      <c r="K397" s="9">
        <f>IF(AND(J397=1,COUNTIFS($A$25:$A$34,"&lt;="&amp;I397,$B$25:$B$34,"&gt;="&amp;I397)=0),1,0)</f>
        <v/>
      </c>
      <c r="L397" s="9">
        <f>L396+K397</f>
        <v/>
      </c>
    </row>
    <row r="398">
      <c r="I398" s="8">
        <f>IF(I397="","",I397+1)</f>
        <v/>
      </c>
      <c r="J398" s="9">
        <f>IF(I398="",0,IF(INDEX($G$6:$G$12,WEEKDAY(I398,2))="x",1,0))</f>
        <v/>
      </c>
      <c r="K398" s="9">
        <f>IF(AND(J398=1,COUNTIFS($A$25:$A$34,"&lt;="&amp;I398,$B$25:$B$34,"&gt;="&amp;I398)=0),1,0)</f>
        <v/>
      </c>
      <c r="L398" s="9">
        <f>L397+K398</f>
        <v/>
      </c>
    </row>
    <row r="399">
      <c r="I399" s="8">
        <f>IF(I398="","",I398+1)</f>
        <v/>
      </c>
      <c r="J399" s="9">
        <f>IF(I399="",0,IF(INDEX($G$6:$G$12,WEEKDAY(I399,2))="x",1,0))</f>
        <v/>
      </c>
      <c r="K399" s="9">
        <f>IF(AND(J399=1,COUNTIFS($A$25:$A$34,"&lt;="&amp;I399,$B$25:$B$34,"&gt;="&amp;I399)=0),1,0)</f>
        <v/>
      </c>
      <c r="L399" s="9">
        <f>L398+K399</f>
        <v/>
      </c>
    </row>
    <row r="400">
      <c r="I400" s="8">
        <f>IF(I399="","",I399+1)</f>
        <v/>
      </c>
      <c r="J400" s="9">
        <f>IF(I400="",0,IF(INDEX($G$6:$G$12,WEEKDAY(I400,2))="x",1,0))</f>
        <v/>
      </c>
      <c r="K400" s="9">
        <f>IF(AND(J400=1,COUNTIFS($A$25:$A$34,"&lt;="&amp;I400,$B$25:$B$34,"&gt;="&amp;I400)=0),1,0)</f>
        <v/>
      </c>
      <c r="L400" s="9">
        <f>L399+K400</f>
        <v/>
      </c>
    </row>
    <row r="401">
      <c r="I401" s="8">
        <f>IF(I400="","",I400+1)</f>
        <v/>
      </c>
      <c r="J401" s="9">
        <f>IF(I401="",0,IF(INDEX($G$6:$G$12,WEEKDAY(I401,2))="x",1,0))</f>
        <v/>
      </c>
      <c r="K401" s="9">
        <f>IF(AND(J401=1,COUNTIFS($A$25:$A$34,"&lt;="&amp;I401,$B$25:$B$34,"&gt;="&amp;I401)=0),1,0)</f>
        <v/>
      </c>
      <c r="L401" s="9">
        <f>L400+K401</f>
        <v/>
      </c>
    </row>
    <row r="402">
      <c r="I402" s="8">
        <f>IF(I401="","",I401+1)</f>
        <v/>
      </c>
      <c r="J402" s="9">
        <f>IF(I402="",0,IF(INDEX($G$6:$G$12,WEEKDAY(I402,2))="x",1,0))</f>
        <v/>
      </c>
      <c r="K402" s="9">
        <f>IF(AND(J402=1,COUNTIFS($A$25:$A$34,"&lt;="&amp;I402,$B$25:$B$34,"&gt;="&amp;I402)=0),1,0)</f>
        <v/>
      </c>
      <c r="L402" s="9">
        <f>L401+K402</f>
        <v/>
      </c>
    </row>
    <row r="403">
      <c r="I403" s="8">
        <f>IF(I402="","",I402+1)</f>
        <v/>
      </c>
      <c r="J403" s="9">
        <f>IF(I403="",0,IF(INDEX($G$6:$G$12,WEEKDAY(I403,2))="x",1,0))</f>
        <v/>
      </c>
      <c r="K403" s="9">
        <f>IF(AND(J403=1,COUNTIFS($A$25:$A$34,"&lt;="&amp;I403,$B$25:$B$34,"&gt;="&amp;I403)=0),1,0)</f>
        <v/>
      </c>
      <c r="L403" s="9">
        <f>L402+K403</f>
        <v/>
      </c>
    </row>
    <row r="404">
      <c r="I404" s="8">
        <f>IF(I403="","",I403+1)</f>
        <v/>
      </c>
      <c r="J404" s="9">
        <f>IF(I404="",0,IF(INDEX($G$6:$G$12,WEEKDAY(I404,2))="x",1,0))</f>
        <v/>
      </c>
      <c r="K404" s="9">
        <f>IF(AND(J404=1,COUNTIFS($A$25:$A$34,"&lt;="&amp;I404,$B$25:$B$34,"&gt;="&amp;I404)=0),1,0)</f>
        <v/>
      </c>
      <c r="L404" s="9">
        <f>L403+K404</f>
        <v/>
      </c>
    </row>
  </sheetData>
  <mergeCells count="23">
    <mergeCell ref="F4:G4"/>
    <mergeCell ref="A23:D23"/>
    <mergeCell ref="A15:B15"/>
    <mergeCell ref="A22:D22"/>
    <mergeCell ref="A4:D4"/>
    <mergeCell ref="A20:D20"/>
    <mergeCell ref="A38:G38"/>
    <mergeCell ref="A6:B6"/>
    <mergeCell ref="A16:B16"/>
    <mergeCell ref="A7:B7"/>
    <mergeCell ref="A11:D11"/>
    <mergeCell ref="A18:B18"/>
    <mergeCell ref="A36:G36"/>
    <mergeCell ref="A1:G1"/>
    <mergeCell ref="A5:B5"/>
    <mergeCell ref="A17:B17"/>
    <mergeCell ref="A8:B8"/>
    <mergeCell ref="A37:G37"/>
    <mergeCell ref="A19:B19"/>
    <mergeCell ref="A10:B10"/>
    <mergeCell ref="A2:G2"/>
    <mergeCell ref="A9:B9"/>
    <mergeCell ref="A14:D14"/>
  </mergeCells>
  <conditionalFormatting sqref="G6:G12">
    <cfRule type="cellIs" priority="1" operator="equal" dxfId="0">
      <formula>"x"</formula>
    </cfRule>
  </conditionalFormatting>
  <conditionalFormatting sqref="A20">
    <cfRule type="expression" priority="2" dxfId="1">
      <formula>LEFT($A$20,4)="Fits"</formula>
    </cfRule>
    <cfRule type="expression" priority="3" dxfId="2">
      <formula>LEFT($A$20,4)="Does"</formula>
    </cfRule>
  </conditionalFormatting>
  <dataValidations count="2">
    <dataValidation sqref="G6:G12" showDropDown="0" showInputMessage="0" showErrorMessage="1" allowBlank="1" errorTitle="Pick from the list" error="Pick one of the values in the dropdown: x." type="list" errorStyle="stop">
      <formula1>"x"</formula1>
    </dataValidation>
    <dataValidation sqref="C7:C8" showDropDown="0" showInputMessage="0" showErrorMessage="1" allowBlank="1" errorTitle="Enter a number" error="Enter a number between 1 and 9999. Other formulas in this workbook divide by or multiply out of this cell, so an out-of-range entry would break them." type="decimal" errorStyle="stop" operator="between">
      <formula1>1</formula1>
      <formula2>9999</formula2>
    </dataValidation>
  </dataValidations>
  <hyperlinks>
    <hyperlink xmlns:r="http://schemas.openxmlformats.org/officeDocument/2006/relationships" ref="A36" r:id="rId1"/>
    <hyperlink xmlns:r="http://schemas.openxmlformats.org/officeDocument/2006/relationships" ref="A37" r:id="rId2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Homeschool Curriculum Pacing Calculator — Ardent Workshop (free)</dc:title>
  <dc:subject xmlns:dc="http://purl.org/dc/elements/1.1/">Free one-tab homeschool pacing calculator for one course</dc:subject>
  <dc:language xmlns:dc="http://purl.org/dc/elements/1.1/">en-US</dc:language>
  <dcterms:created xmlns:dcterms="http://purl.org/dc/terms/" xmlns:xsi="http://www.w3.org/2001/XMLSchema-instance" xsi:type="dcterms:W3CDTF">2026-10-04T00:00:00Z</dcterms:created>
  <dcterms:modified xmlns:dcterms="http://purl.org/dc/terms/" xmlns:xsi="http://www.w3.org/2001/XMLSchema-instance" xsi:type="dcterms:W3CDTF">2026-10-04T00:00:00Z</dcterms:modified>
  <cp:category>Life Admin</cp:category>
  <cp:keywords>free homeschool pacing calculator, homeschool curriculum pacing, how many lessons per week homeschool, homeschool school days calculator, Excel, Google Sheets, Ardent Workshop</cp:keywords>
</cp:coreProperties>
</file>