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nations Lo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$#,##0"/>
  </numFmts>
  <fonts count="11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FFFFFF"/>
      <sz val="10"/>
    </font>
    <font>
      <name val="Calibri"/>
      <color rgb="002A2F3A"/>
      <sz val="10"/>
    </font>
    <font>
      <name val="Calibri"/>
      <b val="1"/>
      <color rgb="001A2744"/>
      <sz val="10"/>
    </font>
    <font>
      <name val="Calibri"/>
      <color rgb="002A2F3A"/>
      <sz val="9"/>
    </font>
    <font>
      <name val="Calibri"/>
      <b val="1"/>
      <color rgb="001A2744"/>
      <sz val="11"/>
    </font>
    <font>
      <name val="Calibri"/>
      <b val="1"/>
      <color rgb="001F6A78"/>
      <sz val="10"/>
    </font>
    <font>
      <name val="Calibri"/>
      <b val="1"/>
      <color rgb="001F6A78"/>
      <sz val="11"/>
      <u val="single"/>
    </font>
    <font>
      <name val="Calibri"/>
      <i val="1"/>
      <color rgb="005C6470"/>
      <sz val="9"/>
    </font>
  </fonts>
  <fills count="9">
    <fill>
      <patternFill/>
    </fill>
    <fill>
      <patternFill patternType="gray125"/>
    </fill>
    <fill>
      <patternFill patternType="solid">
        <fgColor rgb="001A2744"/>
      </patternFill>
    </fill>
    <fill>
      <patternFill patternType="solid">
        <fgColor rgb="00FEF6E9"/>
      </patternFill>
    </fill>
    <fill>
      <patternFill patternType="solid">
        <fgColor rgb="00FFFFFF"/>
      </patternFill>
    </fill>
    <fill>
      <patternFill patternType="solid">
        <fgColor rgb="00F4F2EE"/>
      </patternFill>
    </fill>
    <fill>
      <patternFill patternType="solid">
        <fgColor rgb="00FDF1DD"/>
      </patternFill>
    </fill>
    <fill>
      <patternFill patternType="solid">
        <fgColor rgb="00CFE6E8"/>
      </patternFill>
    </fill>
    <fill>
      <patternFill patternType="solid">
        <fgColor rgb="00EAF3F4"/>
      </patternFill>
    </fill>
  </fills>
  <borders count="3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bottom style="thin">
        <color rgb="00E5E1D8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2" borderId="0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left" vertical="center" wrapText="1"/>
    </xf>
    <xf numFmtId="164" fontId="4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left" vertical="center"/>
    </xf>
    <xf numFmtId="165" fontId="4" fillId="3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center" vertical="center"/>
    </xf>
    <xf numFmtId="0" fontId="6" fillId="4" borderId="2" applyAlignment="1" pivotButton="0" quotePrefix="0" xfId="0">
      <alignment horizontal="left" vertical="center" wrapText="1"/>
    </xf>
    <xf numFmtId="0" fontId="6" fillId="5" borderId="2" applyAlignment="1" pivotButton="0" quotePrefix="0" xfId="0">
      <alignment horizontal="left" vertical="center" wrapText="1"/>
    </xf>
    <xf numFmtId="0" fontId="5" fillId="6" borderId="0" applyAlignment="1" pivotButton="0" quotePrefix="0" xfId="0">
      <alignment horizontal="right" vertical="center"/>
    </xf>
    <xf numFmtId="0" fontId="0" fillId="6" borderId="0" pivotButton="0" quotePrefix="0" xfId="0"/>
    <xf numFmtId="165" fontId="5" fillId="7" borderId="1" applyAlignment="1" pivotButton="0" quotePrefix="0" xfId="0">
      <alignment horizontal="right" vertical="center"/>
    </xf>
    <xf numFmtId="0" fontId="7" fillId="0" borderId="0" pivotButton="0" quotePrefix="0" xfId="0"/>
    <xf numFmtId="0" fontId="4" fillId="0" borderId="0" pivotButton="0" quotePrefix="0" xfId="0"/>
    <xf numFmtId="165" fontId="8" fillId="7" borderId="1" applyAlignment="1" pivotButton="0" quotePrefix="0" xfId="0">
      <alignment horizontal="right"/>
    </xf>
    <xf numFmtId="0" fontId="9" fillId="8" borderId="0" pivotButton="0" quotePrefix="0" xfId="0"/>
    <xf numFmtId="0" fontId="0" fillId="8" borderId="0" pivotButton="0" quotePrefix="0" xfId="0"/>
    <xf numFmtId="0" fontId="1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place-of-worship-small-congregation-operations-workbook/?utm_source=etsy_place_of_worship_operations&amp;utm_medium=product&amp;utm_campaign=place_of_worship_operations&amp;utm_content=product_pag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2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22" customWidth="1" min="3" max="3"/>
    <col width="12" customWidth="1" min="4" max="4"/>
    <col width="16" customWidth="1" min="5" max="5"/>
    <col width="30" customWidth="1" min="6" max="6"/>
  </cols>
  <sheetData>
    <row r="1" ht="24" customHeight="1">
      <c r="A1" s="1" t="inlineStr">
        <is>
          <t>CONGREGATION DONATIONS LOG</t>
        </is>
      </c>
    </row>
    <row r="2" ht="62" customHeight="1">
      <c r="A2" s="2" t="inlineStr">
        <is>
          <t>The free starter: log every gift in one place — date, household, fund, amount, and method. Set the Fund and Method from the dropdown, and the running total and by-fund summary below add up on their own. The example is fictional — replace it with your own gifts. The full Place-of-Worship Operations Workbook adds pledges that track themselves, one-cell year-end giving statements, a member directory, an events and facility calendar, a volunteer roster, and a live dashboard.</t>
        </is>
      </c>
    </row>
    <row r="3" ht="28" customHeight="1">
      <c r="A3" s="3" t="inlineStr">
        <is>
          <t>Date</t>
        </is>
      </c>
      <c r="B3" s="4" t="inlineStr">
        <is>
          <t>Household</t>
        </is>
      </c>
      <c r="C3" s="4" t="inlineStr">
        <is>
          <t>Fund</t>
        </is>
      </c>
      <c r="D3" s="3" t="inlineStr">
        <is>
          <t>Amount</t>
        </is>
      </c>
      <c r="E3" s="4" t="inlineStr">
        <is>
          <t>Method</t>
        </is>
      </c>
      <c r="F3" s="4" t="inlineStr">
        <is>
          <t>Notes</t>
        </is>
      </c>
    </row>
    <row r="4" ht="22" customHeight="1">
      <c r="A4" s="5">
        <f>TODAY()-28</f>
        <v/>
      </c>
      <c r="B4" s="6" t="inlineStr">
        <is>
          <t>Okafor</t>
        </is>
      </c>
      <c r="C4" s="7" t="inlineStr">
        <is>
          <t>General / Operating</t>
        </is>
      </c>
      <c r="D4" s="8" t="n">
        <v>400</v>
      </c>
      <c r="E4" s="9" t="inlineStr">
        <is>
          <t>Online</t>
        </is>
      </c>
      <c r="F4" s="10" t="inlineStr">
        <is>
          <t>Monthly gift</t>
        </is>
      </c>
    </row>
    <row r="5" ht="22" customHeight="1">
      <c r="A5" s="5">
        <f>TODAY()-24</f>
        <v/>
      </c>
      <c r="B5" s="6" t="inlineStr">
        <is>
          <t>Nguyen</t>
        </is>
      </c>
      <c r="C5" s="7" t="inlineStr">
        <is>
          <t>General / Operating</t>
        </is>
      </c>
      <c r="D5" s="8" t="n">
        <v>200</v>
      </c>
      <c r="E5" s="9" t="inlineStr">
        <is>
          <t>Online</t>
        </is>
      </c>
      <c r="F5" s="11" t="inlineStr">
        <is>
          <t>Recurring</t>
        </is>
      </c>
    </row>
    <row r="6" ht="22" customHeight="1">
      <c r="A6" s="5">
        <f>TODAY()-20</f>
        <v/>
      </c>
      <c r="B6" s="6" t="inlineStr">
        <is>
          <t>Haddad</t>
        </is>
      </c>
      <c r="C6" s="7" t="inlineStr">
        <is>
          <t>Building Fund</t>
        </is>
      </c>
      <c r="D6" s="8" t="n">
        <v>500</v>
      </c>
      <c r="E6" s="9" t="inlineStr">
        <is>
          <t>Bank transfer</t>
        </is>
      </c>
      <c r="F6" s="10" t="inlineStr">
        <is>
          <t>Building pledge</t>
        </is>
      </c>
    </row>
    <row r="7" ht="22" customHeight="1">
      <c r="A7" s="5">
        <f>TODAY()-16</f>
        <v/>
      </c>
      <c r="B7" s="6" t="inlineStr">
        <is>
          <t>Meyer</t>
        </is>
      </c>
      <c r="C7" s="7" t="inlineStr">
        <is>
          <t>General / Operating</t>
        </is>
      </c>
      <c r="D7" s="8" t="n">
        <v>700</v>
      </c>
      <c r="E7" s="9" t="inlineStr">
        <is>
          <t>Check</t>
        </is>
      </c>
      <c r="F7" s="11" t="inlineStr">
        <is>
          <t>Quarterly check</t>
        </is>
      </c>
    </row>
    <row r="8" ht="22" customHeight="1">
      <c r="A8" s="5">
        <f>TODAY()-11</f>
        <v/>
      </c>
      <c r="B8" s="6" t="inlineStr">
        <is>
          <t>Boakye</t>
        </is>
      </c>
      <c r="C8" s="7" t="inlineStr">
        <is>
          <t>Youth Ministry</t>
        </is>
      </c>
      <c r="D8" s="8" t="n">
        <v>300</v>
      </c>
      <c r="E8" s="9" t="inlineStr">
        <is>
          <t>Online</t>
        </is>
      </c>
      <c r="F8" s="10" t="inlineStr">
        <is>
          <t>Youth pledge</t>
        </is>
      </c>
    </row>
    <row r="9" ht="22" customHeight="1">
      <c r="A9" s="5">
        <f>TODAY()-7</f>
        <v/>
      </c>
      <c r="B9" s="6" t="inlineStr">
        <is>
          <t>Abbott</t>
        </is>
      </c>
      <c r="C9" s="7" t="inlineStr">
        <is>
          <t>Benevolence / Care</t>
        </is>
      </c>
      <c r="D9" s="8" t="n">
        <v>250</v>
      </c>
      <c r="E9" s="9" t="inlineStr">
        <is>
          <t>Check</t>
        </is>
      </c>
      <c r="F9" s="11" t="inlineStr">
        <is>
          <t>Care fund</t>
        </is>
      </c>
    </row>
    <row r="10" ht="22" customHeight="1">
      <c r="A10" s="5">
        <f>TODAY()-3</f>
        <v/>
      </c>
      <c r="B10" s="6" t="inlineStr">
        <is>
          <t>Kaur</t>
        </is>
      </c>
      <c r="C10" s="7" t="inlineStr">
        <is>
          <t>General / Operating</t>
        </is>
      </c>
      <c r="D10" s="8" t="n">
        <v>200</v>
      </c>
      <c r="E10" s="9" t="inlineStr">
        <is>
          <t>Cash</t>
        </is>
      </c>
      <c r="F10" s="10" t="inlineStr">
        <is>
          <t>Sunday offering</t>
        </is>
      </c>
    </row>
    <row r="41">
      <c r="A41" s="12" t="inlineStr">
        <is>
          <t>TOTAL LOGGED</t>
        </is>
      </c>
      <c r="B41" s="13" t="n"/>
      <c r="C41" s="13" t="n"/>
      <c r="D41" s="14">
        <f>SUM(D4:D40)</f>
        <v/>
      </c>
    </row>
    <row r="43">
      <c r="A43" s="15" t="inlineStr">
        <is>
          <t>BY FUND (auto)</t>
        </is>
      </c>
    </row>
    <row r="44">
      <c r="A44" s="16" t="inlineStr">
        <is>
          <t>General / Operating</t>
        </is>
      </c>
      <c r="B44" s="17">
        <f>SUMIF(C4:C40,"General / Operating",D4:D40)</f>
        <v/>
      </c>
    </row>
    <row r="45">
      <c r="A45" s="16" t="inlineStr">
        <is>
          <t>Building Fund</t>
        </is>
      </c>
      <c r="B45" s="17">
        <f>SUMIF(C4:C40,"Building Fund",D4:D40)</f>
        <v/>
      </c>
    </row>
    <row r="46">
      <c r="A46" s="16" t="inlineStr">
        <is>
          <t>Missions &amp; Outreach</t>
        </is>
      </c>
      <c r="B46" s="17">
        <f>SUMIF(C4:C40,"Missions &amp; Outreach",D4:D40)</f>
        <v/>
      </c>
    </row>
    <row r="47">
      <c r="A47" s="16" t="inlineStr">
        <is>
          <t>Youth Ministry</t>
        </is>
      </c>
      <c r="B47" s="17">
        <f>SUMIF(C4:C40,"Youth Ministry",D4:D40)</f>
        <v/>
      </c>
    </row>
    <row r="48">
      <c r="A48" s="16" t="inlineStr">
        <is>
          <t>Benevolence / Care</t>
        </is>
      </c>
      <c r="B48" s="17">
        <f>SUMIF(C4:C40,"Benevolence / Care",D4:D40)</f>
        <v/>
      </c>
    </row>
    <row r="50" ht="30" customHeight="1">
      <c r="A50" s="18" t="inlineStr">
        <is>
          <t>➜  Want pledges that track themselves, one-cell year-end giving statements, a member directory, a facility calendar, and a live dashboard? Get the full workbook.</t>
        </is>
      </c>
      <c r="B50" s="19" t="n"/>
      <c r="C50" s="19" t="n"/>
      <c r="D50" s="19" t="n"/>
      <c r="E50" s="19" t="n"/>
      <c r="F50" s="19" t="n"/>
    </row>
    <row r="52" ht="44" customHeight="1">
      <c r="A52" s="20" t="inlineStr">
        <is>
          <t>Free starter from Ardent Workshop · ardentworkshop.com. The example gifts are fictional and illustrative. This is a record-keeping template, not accounting, tax, or legal advice, and it does not decide what a contribution statement must contain. Not affiliated with or endorsed by any faith organization.</t>
        </is>
      </c>
    </row>
  </sheetData>
  <mergeCells count="6">
    <mergeCell ref="A2:F2"/>
    <mergeCell ref="A41:C41"/>
    <mergeCell ref="A52:F52"/>
    <mergeCell ref="A43:B43"/>
    <mergeCell ref="A1:F1"/>
    <mergeCell ref="A50:F50"/>
  </mergeCells>
  <dataValidations count="2">
    <dataValidation sqref="C4:C40" showDropDown="0" showInputMessage="0" showErrorMessage="0" allowBlank="1" type="list">
      <formula1>"General / Operating,Building Fund,Missions &amp; Outreach,Youth Ministry,Benevolence / Care"</formula1>
    </dataValidation>
    <dataValidation sqref="E4:E40" showDropDown="0" showInputMessage="0" showErrorMessage="0" allowBlank="1" type="list">
      <formula1>"Cash,Check,Online,Bank transfer,In-kind / Stock"</formula1>
    </dataValidation>
  </dataValidations>
  <hyperlinks>
    <hyperlink xmlns:r="http://schemas.openxmlformats.org/officeDocument/2006/relationships" ref="A50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Congregation Donations Log — Ardent Workshop (free starter)</dc:title>
  <dc:subject xmlns:dc="http://purl.org/dc/elements/1.1/">Free single-tab congregation donations log</dc:subject>
  <dcterms:created xmlns:dcterms="http://purl.org/dc/terms/" xmlns:xsi="http://www.w3.org/2001/XMLSchema-instance" xsi:type="dcterms:W3CDTF">2026-07-12T00:00:00Z</dcterms:created>
  <dcterms:modified xmlns:dcterms="http://purl.org/dc/terms/" xmlns:xsi="http://www.w3.org/2001/XMLSchema-instance" xsi:type="dcterms:W3CDTF">2026-07-12T00:00:00Z</dcterms:modified>
  <cp:keywords>church donation log, congregation, tithe tracker, free template, giving</cp:keywords>
</cp:coreProperties>
</file>