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ssignment Gate Start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8">
    <font>
      <name val="Calibri"/>
      <family val="2"/>
      <color theme="1"/>
      <sz val="11"/>
      <scheme val="minor"/>
    </font>
    <font>
      <name val="Calibri"/>
      <b val="1"/>
      <color rgb="001A2744"/>
      <sz val="17"/>
    </font>
    <font>
      <name val="Calibri"/>
      <color rgb="001A2744"/>
      <sz val="11"/>
    </font>
    <font>
      <name val="Calibri"/>
      <i val="1"/>
      <color rgb="001F6A78"/>
      <sz val="10.5"/>
    </font>
    <font>
      <name val="Calibri"/>
      <b val="1"/>
      <color rgb="00FFFFFF"/>
      <sz val="10"/>
    </font>
    <font>
      <name val="Calibri"/>
      <b val="1"/>
      <color rgb="001A2744"/>
      <sz val="9.5"/>
    </font>
    <font>
      <name val="Calibri"/>
      <i val="1"/>
      <color rgb="005C6470"/>
      <sz val="8"/>
    </font>
    <font>
      <name val="Calibri"/>
      <b val="1"/>
      <color rgb="001A2744"/>
      <sz val="10"/>
    </font>
    <font>
      <name val="Calibri"/>
      <color rgb="002A2F3A"/>
      <sz val="10"/>
    </font>
    <font>
      <name val="Calibri"/>
      <b val="1"/>
      <color rgb="002A2F3A"/>
      <sz val="10"/>
    </font>
    <font>
      <name val="Calibri"/>
      <color rgb="005C6470"/>
      <sz val="9.5"/>
    </font>
    <font>
      <name val="Calibri"/>
      <b val="1"/>
      <color rgb="001A2744"/>
      <sz val="11"/>
    </font>
    <font>
      <name val="Calibri"/>
      <b val="1"/>
      <color rgb="001A2744"/>
      <sz val="10.5"/>
    </font>
    <font>
      <name val="Calibri"/>
      <b val="1"/>
      <color rgb="001F6A78"/>
      <sz val="11"/>
    </font>
    <font>
      <name val="Calibri"/>
      <color rgb="002A2F3A"/>
      <sz val="9.5"/>
    </font>
    <font>
      <name val="Calibri"/>
      <b val="1"/>
      <color rgb="001F6A78"/>
      <sz val="14"/>
    </font>
    <font>
      <name val="Calibri"/>
      <b val="1"/>
      <color rgb="001F6A78"/>
      <sz val="10.5"/>
      <u val="single"/>
    </font>
    <font>
      <name val="Calibri"/>
      <i val="1"/>
      <color rgb="005C6470"/>
      <sz val="9"/>
    </font>
  </fonts>
  <fills count="9">
    <fill>
      <patternFill/>
    </fill>
    <fill>
      <patternFill patternType="gray125"/>
    </fill>
    <fill>
      <patternFill patternType="solid">
        <fgColor rgb="001A2744"/>
      </patternFill>
    </fill>
    <fill>
      <patternFill patternType="solid">
        <fgColor rgb="00FDF1DD"/>
      </patternFill>
    </fill>
    <fill>
      <patternFill patternType="solid">
        <fgColor rgb="002A7F8E"/>
      </patternFill>
    </fill>
    <fill>
      <patternFill patternType="solid">
        <fgColor rgb="00F4F2EE"/>
      </patternFill>
    </fill>
    <fill>
      <patternFill patternType="solid">
        <fgColor rgb="00FEF6E9"/>
      </patternFill>
    </fill>
    <fill>
      <patternFill patternType="solid">
        <fgColor rgb="00EAF3F4"/>
      </patternFill>
    </fill>
    <fill>
      <patternFill patternType="solid">
        <fgColor rgb="00FFFFFF"/>
      </patternFill>
    </fill>
  </fills>
  <borders count="8">
    <border>
      <left/>
      <right/>
      <top/>
      <bottom/>
      <diagonal/>
    </border>
    <border>
      <left style="thin">
        <color rgb="00E5E1D8"/>
      </left>
      <right style="thin">
        <color rgb="00E5E1D8"/>
      </right>
      <top style="thin">
        <color rgb="00E5E1D8"/>
      </top>
      <bottom style="thin">
        <color rgb="00E5E1D8"/>
      </bottom>
    </border>
    <border>
      <bottom style="thin">
        <color rgb="00E5E1D8"/>
      </bottom>
    </border>
    <border>
      <left/>
      <right/>
      <top/>
      <bottom style="thin">
        <color rgb="00E5E1D8"/>
      </bottom>
      <diagonal/>
    </border>
    <border>
      <left style="thin">
        <color rgb="00E5E1D8"/>
      </left>
      <right style="thin">
        <color rgb="00E5E1D8"/>
      </right>
      <bottom style="thin">
        <color rgb="00E5E1D8"/>
      </bottom>
    </border>
    <border>
      <left/>
      <right style="thin">
        <color rgb="00E5E1D8"/>
      </right>
      <top/>
      <bottom/>
      <diagonal/>
    </border>
    <border>
      <left/>
      <right style="thin">
        <color rgb="00E5E1D8"/>
      </right>
      <top/>
      <bottom style="thin">
        <color rgb="00E5E1D8"/>
      </bottom>
      <diagonal/>
    </border>
    <border>
      <right/>
      <bottom style="thin">
        <color rgb="00E5E1D8"/>
      </bottom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top" wrapText="1"/>
    </xf>
    <xf numFmtId="0" fontId="4" fillId="2" borderId="0" applyAlignment="1" pivotButton="0" quotePrefix="0" xfId="0">
      <alignment vertical="center"/>
    </xf>
    <xf numFmtId="0" fontId="5" fillId="3" borderId="0" applyAlignment="1" pivotButton="0" quotePrefix="0" xfId="0">
      <alignment vertical="center" wrapText="1"/>
    </xf>
    <xf numFmtId="0" fontId="4" fillId="4" borderId="0" applyAlignment="1" pivotButton="0" quotePrefix="0" xfId="0">
      <alignment horizontal="left" vertical="center" wrapText="1"/>
    </xf>
    <xf numFmtId="0" fontId="6" fillId="5" borderId="0" applyAlignment="1" pivotButton="0" quotePrefix="0" xfId="0">
      <alignment vertical="top" wrapText="1"/>
    </xf>
    <xf numFmtId="0" fontId="7" fillId="6" borderId="1" applyAlignment="1" pivotButton="0" quotePrefix="0" xfId="0">
      <alignment vertical="center" wrapText="1"/>
    </xf>
    <xf numFmtId="0" fontId="8" fillId="6" borderId="1" applyAlignment="1" pivotButton="0" quotePrefix="0" xfId="0">
      <alignment vertical="center" wrapText="1"/>
    </xf>
    <xf numFmtId="0" fontId="9" fillId="6" borderId="1" applyAlignment="1" pivotButton="0" quotePrefix="0" xfId="0">
      <alignment horizontal="center" vertical="center"/>
    </xf>
    <xf numFmtId="0" fontId="8" fillId="6" borderId="1" applyAlignment="1" pivotButton="0" quotePrefix="0" xfId="0">
      <alignment horizontal="center" vertical="center"/>
    </xf>
    <xf numFmtId="9" fontId="8" fillId="6" borderId="1" applyAlignment="1" pivotButton="0" quotePrefix="0" xfId="0">
      <alignment horizontal="center" vertical="center"/>
    </xf>
    <xf numFmtId="0" fontId="9" fillId="7" borderId="2" applyAlignment="1" pivotButton="0" quotePrefix="0" xfId="0">
      <alignment horizontal="center" vertical="center" wrapText="1"/>
    </xf>
    <xf numFmtId="0" fontId="10" fillId="7" borderId="2" applyAlignment="1" pivotButton="0" quotePrefix="0" xfId="0">
      <alignment vertical="center" wrapText="1"/>
    </xf>
    <xf numFmtId="0" fontId="12" fillId="5" borderId="2" applyAlignment="1" pivotButton="0" quotePrefix="0" xfId="0">
      <alignment vertical="center" wrapText="1"/>
    </xf>
    <xf numFmtId="0" fontId="0" fillId="0" borderId="3" pivotButton="0" quotePrefix="0" xfId="0"/>
    <xf numFmtId="3" fontId="13" fillId="7" borderId="4" applyAlignment="1" pivotButton="0" quotePrefix="0" xfId="0">
      <alignment horizontal="center" vertical="center"/>
    </xf>
    <xf numFmtId="0" fontId="0" fillId="0" borderId="6" pivotButton="0" quotePrefix="0" xfId="0"/>
    <xf numFmtId="0" fontId="14" fillId="5" borderId="2" applyAlignment="1" pivotButton="0" quotePrefix="0" xfId="0">
      <alignment vertical="center" wrapText="1"/>
    </xf>
    <xf numFmtId="0" fontId="12" fillId="8" borderId="2" applyAlignment="1" pivotButton="0" quotePrefix="0" xfId="0">
      <alignment vertical="center" wrapText="1"/>
    </xf>
    <xf numFmtId="0" fontId="14" fillId="8" borderId="2" applyAlignment="1" pivotButton="0" quotePrefix="0" xfId="0">
      <alignment vertical="center" wrapText="1"/>
    </xf>
    <xf numFmtId="0" fontId="11" fillId="3" borderId="2" applyAlignment="1" pivotButton="0" quotePrefix="0" xfId="0">
      <alignment vertical="center" wrapText="1"/>
    </xf>
    <xf numFmtId="3" fontId="15" fillId="7" borderId="4" applyAlignment="1" pivotButton="0" quotePrefix="0" xfId="0">
      <alignment horizontal="center" vertical="center"/>
    </xf>
    <xf numFmtId="0" fontId="14" fillId="3" borderId="2" applyAlignment="1" pivotButton="0" quotePrefix="0" xfId="0">
      <alignment vertical="center" wrapText="1"/>
    </xf>
    <xf numFmtId="0" fontId="16" fillId="7" borderId="0" applyAlignment="1" pivotButton="0" quotePrefix="0" xfId="0">
      <alignment vertical="center" wrapText="1"/>
    </xf>
    <xf numFmtId="0" fontId="17" fillId="3" borderId="0" applyAlignment="1" pivotButton="0" quotePrefix="0" xfId="0">
      <alignment vertical="top" wrapText="1"/>
    </xf>
    <xf numFmtId="0" fontId="12" fillId="5" borderId="7" applyAlignment="1" pivotButton="0" quotePrefix="0" xfId="0">
      <alignment vertical="center" wrapText="1"/>
    </xf>
    <xf numFmtId="0" fontId="9" fillId="7" borderId="7" applyAlignment="1" pivotButton="0" quotePrefix="0" xfId="0">
      <alignment horizontal="center" vertical="center" wrapText="1"/>
    </xf>
    <xf numFmtId="0" fontId="14" fillId="5" borderId="7" applyAlignment="1" pivotButton="0" quotePrefix="0" xfId="0">
      <alignment vertical="center" wrapText="1"/>
    </xf>
    <xf numFmtId="0" fontId="12" fillId="8" borderId="7" applyAlignment="1" pivotButton="0" quotePrefix="0" xfId="0">
      <alignment vertical="center" wrapText="1"/>
    </xf>
    <xf numFmtId="0" fontId="14" fillId="8" borderId="7" applyAlignment="1" pivotButton="0" quotePrefix="0" xfId="0">
      <alignment vertical="center" wrapText="1"/>
    </xf>
    <xf numFmtId="0" fontId="11" fillId="3" borderId="7" applyAlignment="1" pivotButton="0" quotePrefix="0" xfId="0">
      <alignment vertical="center" wrapText="1"/>
    </xf>
    <xf numFmtId="0" fontId="14" fillId="3" borderId="7" applyAlignment="1" pivotButton="0" quotePrefix="0" xfId="0">
      <alignment vertical="center" wrapText="1"/>
    </xf>
  </cellXfs>
  <cellStyles count="1">
    <cellStyle name="Normal" xfId="0" builtinId="0" hidden="0"/>
  </cellStyles>
  <dxfs count="4">
    <dxf>
      <font>
        <b val="1"/>
        <color rgb="001A2744"/>
      </font>
      <fill>
        <patternFill patternType="solid">
          <fgColor rgb="00DAEEDA"/>
          <bgColor rgb="00DAEEDA"/>
        </patternFill>
      </fill>
    </dxf>
    <dxf>
      <font>
        <b val="1"/>
        <color rgb="001A2744"/>
      </font>
      <fill>
        <patternFill patternType="solid">
          <fgColor rgb="00FDF1DD"/>
          <bgColor rgb="00FDF1DD"/>
        </patternFill>
      </fill>
    </dxf>
    <dxf>
      <font>
        <b val="1"/>
        <color rgb="001A2744"/>
      </font>
      <fill>
        <patternFill patternType="solid">
          <fgColor rgb="00F4F2EE"/>
          <bgColor rgb="00F4F2EE"/>
        </patternFill>
      </fill>
    </dxf>
    <dxf>
      <font>
        <b val="1"/>
        <color rgb="001A2744"/>
      </font>
      <fill>
        <patternFill patternType="solid">
          <fgColor rgb="00F6C7B6"/>
          <bgColor rgb="00F6C7B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ardentworkshop.com/products/crew-safety-and-training-compliance-kit/?utm_source=assignment_gate_starter&amp;utm_medium=lead_magnet&amp;utm_campaign=crew_safety_and_training_compliance_kit&amp;utm_content=lite_guide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0"/>
  <sheetViews>
    <sheetView showGridLines="0" workbookViewId="0">
      <pane xSplit="1" ySplit="8" topLeftCell="B9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16" customWidth="1" min="1" max="1"/>
    <col width="24" customWidth="1" min="2" max="2"/>
    <col width="11" customWidth="1" min="3" max="3"/>
    <col width="16" customWidth="1" min="4" max="4"/>
    <col width="16" customWidth="1" min="5" max="5"/>
    <col width="15" customWidth="1" min="6" max="6"/>
    <col width="15" customWidth="1" min="7" max="7"/>
    <col width="34" customWidth="1" min="8" max="8"/>
  </cols>
  <sheetData>
    <row r="1" ht="30" customHeight="1">
      <c r="A1" s="1" t="inlineStr">
        <is>
          <t>ASSIGNMENT GATE STARTER</t>
        </is>
      </c>
    </row>
    <row r="2" ht="49.5" customHeight="1">
      <c r="A2" s="2" t="inlineStr">
        <is>
          <t>The full Training-Compliance Panel answers one question no single training file can answer alone: who can I put on this station today? It joins the ILUO Matrix, the Compliance Tracker — certification currency and toolbox-talk attendance both — and the Apprenticeship Logbook into one verdict per person per station. This starter shows that join on ten rows, one tab, no dates.</t>
        </is>
      </c>
    </row>
    <row r="3" ht="6" customHeight="1"/>
    <row r="4" ht="22" customHeight="1">
      <c r="A4" s="3" t="inlineStr">
        <is>
          <t>TEN ROWS — ONE ROW PER PERSON PER STATION, JOINING FOUR FACTS</t>
        </is>
      </c>
    </row>
    <row r="5" ht="48" customHeight="1">
      <c r="A5" s="4" t="inlineStr">
        <is>
          <t>THE TEN ROWS SHIP FILLED WITH A WORKED EXAMPLE from a fictional shop — replace it with your own crew and stations. ILUO is the skill scale: I = In training, L = Limited, U = Unsupervised, O = Operator. Columns A to F are yours to fill in (light-orange, boxed). Columns G and H are worked out for you (pale teal); typing over one deletes the formula behind it. This starter fixes its apprentice-hours floor at 75%.</t>
        </is>
      </c>
    </row>
    <row r="6" ht="6" customHeight="1"/>
    <row r="7" ht="32" customHeight="1">
      <c r="A7" s="5" t="inlineStr">
        <is>
          <t>Crew member</t>
        </is>
      </c>
      <c r="B7" s="5" t="inlineStr">
        <is>
          <t>Task / station</t>
        </is>
      </c>
      <c r="C7" s="5" t="inlineStr">
        <is>
          <t>ILUO level</t>
        </is>
      </c>
      <c r="D7" s="5" t="inlineStr">
        <is>
          <t>Certification current?</t>
        </is>
      </c>
      <c r="E7" s="5" t="inlineStr">
        <is>
          <t>Attended toolbox talk?</t>
        </is>
      </c>
      <c r="F7" s="5" t="inlineStr">
        <is>
          <t>Apprentice hours logged (% of required)</t>
        </is>
      </c>
      <c r="G7" s="5" t="inlineStr">
        <is>
          <t>Verdict</t>
        </is>
      </c>
      <c r="H7" s="5" t="inlineStr">
        <is>
          <t>Why</t>
        </is>
      </c>
    </row>
    <row r="8" ht="61.5" customHeight="1">
      <c r="A8" s="6" t="inlineStr">
        <is>
          <t>from your crew roster</t>
        </is>
      </c>
      <c r="B8" s="6" t="inlineStr">
        <is>
          <t>from your station list</t>
        </is>
      </c>
      <c r="C8" s="6" t="inlineStr">
        <is>
          <t>from your skills matrix</t>
        </is>
      </c>
      <c r="D8" s="6" t="inlineStr">
        <is>
          <t>from your training records</t>
        </is>
      </c>
      <c r="E8" s="6" t="inlineStr">
        <is>
          <t>from your toolbox-talk log</t>
        </is>
      </c>
      <c r="F8" s="6" t="inlineStr">
        <is>
          <t>from you, by hand — apprentices only, blank for everyone else</t>
        </is>
      </c>
      <c r="G8" s="6" t="inlineStr">
        <is>
          <t>computed</t>
        </is>
      </c>
      <c r="H8" s="6" t="inlineStr">
        <is>
          <t>computed</t>
        </is>
      </c>
    </row>
    <row r="9" ht="34" customHeight="1">
      <c r="A9" s="7" t="inlineStr">
        <is>
          <t>A. Rivera</t>
        </is>
      </c>
      <c r="B9" s="8" t="inlineStr">
        <is>
          <t>Line Start-Up</t>
        </is>
      </c>
      <c r="C9" s="9" t="inlineStr">
        <is>
          <t>O</t>
        </is>
      </c>
      <c r="D9" s="10" t="inlineStr">
        <is>
          <t>Not required</t>
        </is>
      </c>
      <c r="E9" s="10" t="inlineStr">
        <is>
          <t>Yes</t>
        </is>
      </c>
      <c r="F9" s="11" t="n"/>
      <c r="G9" s="12">
        <f>IF(OR($C9="",$D9="",$E9="",$D9="No"),"Blocked",IF(OR($C9="I",$C9="L",AND($F9&lt;&gt;"",$F9&lt;0.75)),"Supervised only",IF($E9="No","Conditional","Clear")))</f>
        <v/>
      </c>
      <c r="H9" s="13">
        <f>IF($C9="","No ILUO level recorded for this station",IF(OR($D9="",$E9=""),"Certification or toolbox-talk status is not recorded yet",IF($D9="No","Required certification is not current",IF(OR($C9="I",$C9="L"),"Below the level to run alone — pair with a trainer",IF(AND($F9&lt;&gt;"",$F9&lt;0.75),"Apprentice hours below this starter's fixed 75% floor — supervised until they land",IF($E9="No","Has not yet attended the required toolbox talk","Trained, current and attending"))))))</f>
        <v/>
      </c>
    </row>
    <row r="10" ht="34" customHeight="1">
      <c r="A10" s="7" t="inlineStr">
        <is>
          <t>F. Lindqvist</t>
        </is>
      </c>
      <c r="B10" s="8" t="inlineStr">
        <is>
          <t>Line Start-Up</t>
        </is>
      </c>
      <c r="C10" s="9" t="inlineStr">
        <is>
          <t>U</t>
        </is>
      </c>
      <c r="D10" s="10" t="inlineStr">
        <is>
          <t>Not required</t>
        </is>
      </c>
      <c r="E10" s="10" t="inlineStr">
        <is>
          <t>Yes</t>
        </is>
      </c>
      <c r="F10" s="11" t="n"/>
      <c r="G10" s="12">
        <f>IF(OR($C10="",$D10="",$E10="",$D10="No"),"Blocked",IF(OR($C10="I",$C10="L",AND($F10&lt;&gt;"",$F10&lt;0.75)),"Supervised only",IF($E10="No","Conditional","Clear")))</f>
        <v/>
      </c>
      <c r="H10" s="13">
        <f>IF($C10="","No ILUO level recorded for this station",IF(OR($D10="",$E10=""),"Certification or toolbox-talk status is not recorded yet",IF($D10="No","Required certification is not current",IF(OR($C10="I",$C10="L"),"Below the level to run alone — pair with a trainer",IF(AND($F10&lt;&gt;"",$F10&lt;0.75),"Apprentice hours below this starter's fixed 75% floor — supervised until they land",IF($E10="No","Has not yet attended the required toolbox talk","Trained, current and attending"))))))</f>
        <v/>
      </c>
    </row>
    <row r="11" ht="34" customHeight="1">
      <c r="A11" s="7" t="inlineStr">
        <is>
          <t>D. Novak</t>
        </is>
      </c>
      <c r="B11" s="8" t="inlineStr">
        <is>
          <t>Tool &amp; Die Changeover</t>
        </is>
      </c>
      <c r="C11" s="9" t="inlineStr">
        <is>
          <t>I</t>
        </is>
      </c>
      <c r="D11" s="10" t="inlineStr">
        <is>
          <t>No</t>
        </is>
      </c>
      <c r="E11" s="10" t="inlineStr">
        <is>
          <t>Yes</t>
        </is>
      </c>
      <c r="F11" s="11" t="n"/>
      <c r="G11" s="12">
        <f>IF(OR($C11="",$D11="",$E11="",$D11="No"),"Blocked",IF(OR($C11="I",$C11="L",AND($F11&lt;&gt;"",$F11&lt;0.75)),"Supervised only",IF($E11="No","Conditional","Clear")))</f>
        <v/>
      </c>
      <c r="H11" s="13">
        <f>IF($C11="","No ILUO level recorded for this station",IF(OR($D11="",$E11=""),"Certification or toolbox-talk status is not recorded yet",IF($D11="No","Required certification is not current",IF(OR($C11="I",$C11="L"),"Below the level to run alone — pair with a trainer",IF(AND($F11&lt;&gt;"",$F11&lt;0.75),"Apprentice hours below this starter's fixed 75% floor — supervised until they land",IF($E11="No","Has not yet attended the required toolbox talk","Trained, current and attending"))))))</f>
        <v/>
      </c>
    </row>
    <row r="12" ht="34" customHeight="1">
      <c r="A12" s="7" t="inlineStr">
        <is>
          <t>K. Adebayo</t>
        </is>
      </c>
      <c r="B12" s="8" t="inlineStr">
        <is>
          <t>Calibration Check</t>
        </is>
      </c>
      <c r="C12" s="9" t="inlineStr">
        <is>
          <t>O</t>
        </is>
      </c>
      <c r="D12" s="10" t="inlineStr">
        <is>
          <t>No</t>
        </is>
      </c>
      <c r="E12" s="10" t="inlineStr">
        <is>
          <t>Yes</t>
        </is>
      </c>
      <c r="F12" s="11" t="n"/>
      <c r="G12" s="12">
        <f>IF(OR($C12="",$D12="",$E12="",$D12="No"),"Blocked",IF(OR($C12="I",$C12="L",AND($F12&lt;&gt;"",$F12&lt;0.75)),"Supervised only",IF($E12="No","Conditional","Clear")))</f>
        <v/>
      </c>
      <c r="H12" s="13">
        <f>IF($C12="","No ILUO level recorded for this station",IF(OR($D12="",$E12=""),"Certification or toolbox-talk status is not recorded yet",IF($D12="No","Required certification is not current",IF(OR($C12="I",$C12="L"),"Below the level to run alone — pair with a trainer",IF(AND($F12&lt;&gt;"",$F12&lt;0.75),"Apprentice hours below this starter's fixed 75% floor — supervised until they land",IF($E12="No","Has not yet attended the required toolbox talk","Trained, current and attending"))))))</f>
        <v/>
      </c>
    </row>
    <row r="13" ht="34" customHeight="1">
      <c r="A13" s="7" t="inlineStr">
        <is>
          <t>G. Santos</t>
        </is>
      </c>
      <c r="B13" s="8" t="inlineStr">
        <is>
          <t>CNC Machine Operation</t>
        </is>
      </c>
      <c r="C13" s="9" t="inlineStr">
        <is>
          <t>I</t>
        </is>
      </c>
      <c r="D13" s="10" t="inlineStr">
        <is>
          <t>Yes</t>
        </is>
      </c>
      <c r="E13" s="10" t="inlineStr">
        <is>
          <t>No</t>
        </is>
      </c>
      <c r="F13" s="11" t="n"/>
      <c r="G13" s="12">
        <f>IF(OR($C13="",$D13="",$E13="",$D13="No"),"Blocked",IF(OR($C13="I",$C13="L",AND($F13&lt;&gt;"",$F13&lt;0.75)),"Supervised only",IF($E13="No","Conditional","Clear")))</f>
        <v/>
      </c>
      <c r="H13" s="13">
        <f>IF($C13="","No ILUO level recorded for this station",IF(OR($D13="",$E13=""),"Certification or toolbox-talk status is not recorded yet",IF($D13="No","Required certification is not current",IF(OR($C13="I",$C13="L"),"Below the level to run alone — pair with a trainer",IF(AND($F13&lt;&gt;"",$F13&lt;0.75),"Apprentice hours below this starter's fixed 75% floor — supervised until they land",IF($E13="No","Has not yet attended the required toolbox talk","Trained, current and attending"))))))</f>
        <v/>
      </c>
    </row>
    <row r="14" ht="34" customHeight="1">
      <c r="A14" s="7" t="inlineStr">
        <is>
          <t>J. Brooks</t>
        </is>
      </c>
      <c r="B14" s="8" t="inlineStr">
        <is>
          <t>CNC Machine Operation</t>
        </is>
      </c>
      <c r="C14" s="9" t="inlineStr">
        <is>
          <t>U</t>
        </is>
      </c>
      <c r="D14" s="10" t="inlineStr">
        <is>
          <t>Yes</t>
        </is>
      </c>
      <c r="E14" s="10" t="inlineStr">
        <is>
          <t>No</t>
        </is>
      </c>
      <c r="F14" s="11" t="n"/>
      <c r="G14" s="12">
        <f>IF(OR($C14="",$D14="",$E14="",$D14="No"),"Blocked",IF(OR($C14="I",$C14="L",AND($F14&lt;&gt;"",$F14&lt;0.75)),"Supervised only",IF($E14="No","Conditional","Clear")))</f>
        <v/>
      </c>
      <c r="H14" s="13">
        <f>IF($C14="","No ILUO level recorded for this station",IF(OR($D14="",$E14=""),"Certification or toolbox-talk status is not recorded yet",IF($D14="No","Required certification is not current",IF(OR($C14="I",$C14="L"),"Below the level to run alone — pair with a trainer",IF(AND($F14&lt;&gt;"",$F14&lt;0.75),"Apprentice hours below this starter's fixed 75% floor — supervised until they land",IF($E14="No","Has not yet attended the required toolbox talk","Trained, current and attending"))))))</f>
        <v/>
      </c>
    </row>
    <row r="15" ht="34" customHeight="1">
      <c r="A15" s="7" t="inlineStr">
        <is>
          <t>B. Chen</t>
        </is>
      </c>
      <c r="B15" s="8" t="inlineStr">
        <is>
          <t>Calibration Check</t>
        </is>
      </c>
      <c r="C15" s="9" t="inlineStr">
        <is>
          <t>L</t>
        </is>
      </c>
      <c r="D15" s="10" t="inlineStr">
        <is>
          <t>Yes</t>
        </is>
      </c>
      <c r="E15" s="10" t="inlineStr">
        <is>
          <t>Yes</t>
        </is>
      </c>
      <c r="F15" s="11" t="n"/>
      <c r="G15" s="12">
        <f>IF(OR($C15="",$D15="",$E15="",$D15="No"),"Blocked",IF(OR($C15="I",$C15="L",AND($F15&lt;&gt;"",$F15&lt;0.75)),"Supervised only",IF($E15="No","Conditional","Clear")))</f>
        <v/>
      </c>
      <c r="H15" s="13">
        <f>IF($C15="","No ILUO level recorded for this station",IF(OR($D15="",$E15=""),"Certification or toolbox-talk status is not recorded yet",IF($D15="No","Required certification is not current",IF(OR($C15="I",$C15="L"),"Below the level to run alone — pair with a trainer",IF(AND($F15&lt;&gt;"",$F15&lt;0.75),"Apprentice hours below this starter's fixed 75% floor — supervised until they land",IF($E15="No","Has not yet attended the required toolbox talk","Trained, current and attending"))))))</f>
        <v/>
      </c>
    </row>
    <row r="16" ht="34" customHeight="1">
      <c r="A16" s="7" t="inlineStr">
        <is>
          <t>E. Sharma</t>
        </is>
      </c>
      <c r="B16" s="8" t="inlineStr">
        <is>
          <t>Lockout / Tagout (LOTO)</t>
        </is>
      </c>
      <c r="C16" s="9" t="inlineStr">
        <is>
          <t>U</t>
        </is>
      </c>
      <c r="D16" s="10" t="inlineStr">
        <is>
          <t>Yes</t>
        </is>
      </c>
      <c r="E16" s="10" t="inlineStr">
        <is>
          <t>Yes</t>
        </is>
      </c>
      <c r="F16" s="11" t="n">
        <v>0.62</v>
      </c>
      <c r="G16" s="12">
        <f>IF(OR($C16="",$D16="",$E16="",$D16="No"),"Blocked",IF(OR($C16="I",$C16="L",AND($F16&lt;&gt;"",$F16&lt;0.75)),"Supervised only",IF($E16="No","Conditional","Clear")))</f>
        <v/>
      </c>
      <c r="H16" s="13">
        <f>IF($C16="","No ILUO level recorded for this station",IF(OR($D16="",$E16=""),"Certification or toolbox-talk status is not recorded yet",IF($D16="No","Required certification is not current",IF(OR($C16="I",$C16="L"),"Below the level to run alone — pair with a trainer",IF(AND($F16&lt;&gt;"",$F16&lt;0.75),"Apprentice hours below this starter's fixed 75% floor — supervised until they land",IF($E16="No","Has not yet attended the required toolbox talk","Trained, current and attending"))))))</f>
        <v/>
      </c>
    </row>
    <row r="17" ht="34" customHeight="1">
      <c r="A17" s="7" t="inlineStr">
        <is>
          <t>A. Rivera</t>
        </is>
      </c>
      <c r="B17" s="8" t="inlineStr">
        <is>
          <t>Forklift Operation</t>
        </is>
      </c>
      <c r="C17" s="9" t="inlineStr">
        <is>
          <t>U</t>
        </is>
      </c>
      <c r="D17" s="10" t="inlineStr">
        <is>
          <t>No</t>
        </is>
      </c>
      <c r="E17" s="10" t="inlineStr">
        <is>
          <t>Yes</t>
        </is>
      </c>
      <c r="F17" s="11" t="n"/>
      <c r="G17" s="12">
        <f>IF(OR($C17="",$D17="",$E17="",$D17="No"),"Blocked",IF(OR($C17="I",$C17="L",AND($F17&lt;&gt;"",$F17&lt;0.75)),"Supervised only",IF($E17="No","Conditional","Clear")))</f>
        <v/>
      </c>
      <c r="H17" s="13">
        <f>IF($C17="","No ILUO level recorded for this station",IF(OR($D17="",$E17=""),"Certification or toolbox-talk status is not recorded yet",IF($D17="No","Required certification is not current",IF(OR($C17="I",$C17="L"),"Below the level to run alone — pair with a trainer",IF(AND($F17&lt;&gt;"",$F17&lt;0.75),"Apprentice hours below this starter's fixed 75% floor — supervised until they land",IF($E17="No","Has not yet attended the required toolbox talk","Trained, current and attending"))))))</f>
        <v/>
      </c>
    </row>
    <row r="18" ht="34" customHeight="1">
      <c r="A18" s="7" t="inlineStr">
        <is>
          <t>H. Tanaka</t>
        </is>
      </c>
      <c r="B18" s="8" t="inlineStr">
        <is>
          <t>Forklift Operation</t>
        </is>
      </c>
      <c r="C18" s="9" t="inlineStr">
        <is>
          <t>U</t>
        </is>
      </c>
      <c r="D18" s="10" t="inlineStr">
        <is>
          <t>Yes</t>
        </is>
      </c>
      <c r="E18" s="10" t="inlineStr">
        <is>
          <t>Yes</t>
        </is>
      </c>
      <c r="F18" s="11" t="n"/>
      <c r="G18" s="12">
        <f>IF(OR($C18="",$D18="",$E18="",$D18="No"),"Blocked",IF(OR($C18="I",$C18="L",AND($F18&lt;&gt;"",$F18&lt;0.75)),"Supervised only",IF($E18="No","Conditional","Clear")))</f>
        <v/>
      </c>
      <c r="H18" s="13">
        <f>IF($C18="","No ILUO level recorded for this station",IF(OR($D18="",$E18=""),"Certification or toolbox-talk status is not recorded yet",IF($D18="No","Required certification is not current",IF(OR($C18="I",$C18="L"),"Below the level to run alone — pair with a trainer",IF(AND($F18&lt;&gt;"",$F18&lt;0.75),"Apprentice hours below this starter's fixed 75% floor — supervised until they land",IF($E18="No","Has not yet attended the required toolbox talk","Trained, current and attending"))))))</f>
        <v/>
      </c>
    </row>
    <row r="19" ht="8" customHeight="1"/>
    <row r="20" ht="22" customHeight="1">
      <c r="A20" s="3" t="inlineStr">
        <is>
          <t>WHAT IT COMES TO</t>
        </is>
      </c>
    </row>
    <row r="21" ht="28" customHeight="1">
      <c r="A21" s="5" t="inlineStr">
        <is>
          <t>Measure</t>
        </is>
      </c>
      <c r="C21" s="5" t="inlineStr">
        <is>
          <t>Value</t>
        </is>
      </c>
      <c r="E21" s="5" t="inlineStr">
        <is>
          <t>Verdict</t>
        </is>
      </c>
      <c r="G21" s="5" t="inlineStr">
        <is>
          <t>What it is, and how it is worked out</t>
        </is>
      </c>
    </row>
    <row r="22" ht="49.5" customHeight="1">
      <c r="A22" s="26" t="inlineStr">
        <is>
          <t>Person-station rows in this starter</t>
        </is>
      </c>
      <c r="B22" s="15" t="n"/>
      <c r="C22" s="16">
        <f>COUNTIF($A$9:$A$18,"?*")</f>
        <v/>
      </c>
      <c r="D22" s="17" t="n"/>
      <c r="E22" s="27" t="inlineStr">
        <is>
          <t>Not scored</t>
        </is>
      </c>
      <c r="F22" s="15" t="n"/>
      <c r="G22" s="28" t="inlineStr">
        <is>
          <t>One row per person you might put on one station. Real crews need more than ten; the full Panel's grid holds 150.</t>
        </is>
      </c>
      <c r="H22" s="15" t="n"/>
    </row>
    <row r="23" ht="36" customHeight="1">
      <c r="A23" s="29" t="inlineStr">
        <is>
          <t>Clear to assign alone</t>
        </is>
      </c>
      <c r="B23" s="15" t="n"/>
      <c r="C23" s="16">
        <f>COUNTIF($G$9:$G$18,"Clear")</f>
        <v/>
      </c>
      <c r="D23" s="17" t="n"/>
      <c r="E23" s="27" t="inlineStr">
        <is>
          <t>Not scored</t>
        </is>
      </c>
      <c r="F23" s="15" t="n"/>
      <c r="G23" s="30" t="inlineStr">
        <is>
          <t>Trained to work the station alone, certification current, talk attended.</t>
        </is>
      </c>
      <c r="H23" s="15" t="n"/>
    </row>
    <row r="24" ht="49.5" customHeight="1">
      <c r="A24" s="26" t="inlineStr">
        <is>
          <t>Supervised only</t>
        </is>
      </c>
      <c r="B24" s="15" t="n"/>
      <c r="C24" s="16">
        <f>COUNTIF($G$9:$G$18,"Supervised only")</f>
        <v/>
      </c>
      <c r="D24" s="17" t="n"/>
      <c r="E24" s="27" t="inlineStr">
        <is>
          <t>Not scored</t>
        </is>
      </c>
      <c r="F24" s="15" t="n"/>
      <c r="G24" s="28" t="inlineStr">
        <is>
          <t>Not yet at the level this station needs alone, or an apprentice below this starter's fixed 75% hours floor. Real work, done beside a trainer.</t>
        </is>
      </c>
      <c r="H24" s="15" t="n"/>
    </row>
    <row r="25" ht="36" customHeight="1">
      <c r="A25" s="29" t="inlineStr">
        <is>
          <t>Conditional</t>
        </is>
      </c>
      <c r="B25" s="15" t="n"/>
      <c r="C25" s="16">
        <f>COUNTIF($G$9:$G$18,"Conditional")</f>
        <v/>
      </c>
      <c r="D25" s="17" t="n"/>
      <c r="E25" s="27" t="inlineStr">
        <is>
          <t>Not scored</t>
        </is>
      </c>
      <c r="F25" s="15" t="n"/>
      <c r="G25" s="30" t="inlineStr">
        <is>
          <t>Nothing has lapsed, but the required toolbox talk has not been attended yet.</t>
        </is>
      </c>
      <c r="H25" s="15" t="n"/>
    </row>
    <row r="26" ht="63" customHeight="1">
      <c r="A26" s="31" t="inlineStr">
        <is>
          <t>Blocked — do not assign</t>
        </is>
      </c>
      <c r="B26" s="15" t="n"/>
      <c r="C26" s="22">
        <f>COUNTIF($G$9:$G$18,"Blocked")</f>
        <v/>
      </c>
      <c r="D26" s="17" t="n"/>
      <c r="E26" s="27">
        <f>IF(COUNTIF($G$9:$G$18,"Blocked")=0,"On track","Needs attention")</f>
        <v/>
      </c>
      <c r="F26" s="15" t="n"/>
      <c r="G26" s="32" t="inlineStr">
        <is>
          <t>The required certification is not current, or one of the three dropdowns — level, certification, toolbox talk — has been left blank. A missing record is not a pass.</t>
        </is>
      </c>
      <c r="H26" s="15" t="n"/>
    </row>
    <row r="28" ht="26" customHeight="1">
      <c r="A28" s="24" t="inlineStr">
        <is>
          <t>➜  Want real expiry dates, an Expiry Runway, an Hours Runway and a Talk Planner? Get the full Training-Compliance Panel.</t>
        </is>
      </c>
    </row>
    <row r="30" ht="59" customHeight="1">
      <c r="A30" s="25" t="inlineStr">
        <is>
          <t>Free starter from Ardent Workshop — yours to keep and to share as-is; please don't resell it. Once you type real names in, this file holds employee training records: keep it where your team keeps personnel files, and check who a shared link is open to before you send it. Replace every sample row before you rely on a verdict. A record-keeping starter, not safety, legal or compliance advice, and not a certification of anyone's competence.</t>
        </is>
      </c>
    </row>
  </sheetData>
  <mergeCells count="31">
    <mergeCell ref="G21:H21"/>
    <mergeCell ref="A24:B24"/>
    <mergeCell ref="A30:H30"/>
    <mergeCell ref="C24:D24"/>
    <mergeCell ref="E24:F24"/>
    <mergeCell ref="E23:F23"/>
    <mergeCell ref="G23:H23"/>
    <mergeCell ref="A1:H1"/>
    <mergeCell ref="C26:D26"/>
    <mergeCell ref="A25:B25"/>
    <mergeCell ref="C25:D25"/>
    <mergeCell ref="C22:D22"/>
    <mergeCell ref="A26:B26"/>
    <mergeCell ref="A21:B21"/>
    <mergeCell ref="C21:D21"/>
    <mergeCell ref="G24:H24"/>
    <mergeCell ref="A2:H2"/>
    <mergeCell ref="A5:H5"/>
    <mergeCell ref="A23:B23"/>
    <mergeCell ref="E26:F26"/>
    <mergeCell ref="C23:D23"/>
    <mergeCell ref="G26:H26"/>
    <mergeCell ref="A22:B22"/>
    <mergeCell ref="A4:H4"/>
    <mergeCell ref="A20:H20"/>
    <mergeCell ref="E25:F25"/>
    <mergeCell ref="G25:H25"/>
    <mergeCell ref="A28:H28"/>
    <mergeCell ref="E22:F22"/>
    <mergeCell ref="G22:H22"/>
    <mergeCell ref="E21:F21"/>
  </mergeCells>
  <conditionalFormatting sqref="G9:G18">
    <cfRule type="cellIs" priority="1" operator="equal" dxfId="0">
      <formula>"Clear"</formula>
    </cfRule>
    <cfRule type="cellIs" priority="2" operator="equal" dxfId="1">
      <formula>"Conditional"</formula>
    </cfRule>
    <cfRule type="cellIs" priority="3" operator="equal" dxfId="2">
      <formula>"Supervised only"</formula>
    </cfRule>
    <cfRule type="cellIs" priority="4" operator="equal" dxfId="3">
      <formula>"Blocked"</formula>
    </cfRule>
  </conditionalFormatting>
  <conditionalFormatting sqref="E22:E26">
    <cfRule type="cellIs" priority="5" operator="equal" dxfId="0">
      <formula>"On track"</formula>
    </cfRule>
    <cfRule type="cellIs" priority="6" operator="equal" dxfId="1">
      <formula>"Watch this"</formula>
    </cfRule>
    <cfRule type="cellIs" priority="7" operator="equal" dxfId="3">
      <formula>"Needs attention"</formula>
    </cfRule>
  </conditionalFormatting>
  <dataValidations count="3">
    <dataValidation sqref="C9:C18" showDropDown="0" showInputMessage="0" showErrorMessage="1" allowBlank="1" errorTitle="Pick from the list" error="Pick one of the values in the dropdown: I, L, U, O." type="list" errorStyle="stop">
      <formula1>"I,L,U,O"</formula1>
    </dataValidation>
    <dataValidation sqref="D9:D18" showDropDown="0" showInputMessage="0" showErrorMessage="1" allowBlank="1" errorTitle="Pick from the list" error="Pick one of the values in the dropdown: Yes, No, Not required." type="list" errorStyle="stop">
      <formula1>"Yes,No,Not required"</formula1>
    </dataValidation>
    <dataValidation sqref="E9:E18" showDropDown="0" showInputMessage="0" showErrorMessage="1" allowBlank="1" errorTitle="Pick from the list" error="Pick one of the values in the dropdown: Yes, No." type="list" errorStyle="stop">
      <formula1>"Yes,No"</formula1>
    </dataValidation>
  </dataValidations>
  <hyperlinks>
    <hyperlink xmlns:r="http://schemas.openxmlformats.org/officeDocument/2006/relationships" ref="A28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Ardent Workshop</dc:creator>
  <dc:title xmlns:dc="http://purl.org/dc/elements/1.1/">The Assignment Gate Starter — a free crew-assignment verdict starter</dc:title>
  <dc:subject xmlns:dc="http://purl.org/dc/elements/1.1/">A free one-tab starter that joins ILUO level, certification status, toolbox-talk attendance and apprentice hours into a single Clear / Supervised only / Conditional / Blocked verdict per person per station</dc:subject>
  <dcterms:created xmlns:dcterms="http://purl.org/dc/terms/" xmlns:xsi="http://www.w3.org/2001/XMLSchema-instance" xsi:type="dcterms:W3CDTF">2026-08-27T00:00:00Z</dcterms:created>
  <dcterms:modified xmlns:dcterms="http://purl.org/dc/terms/" xmlns:xsi="http://www.w3.org/2001/XMLSchema-instance" xsi:type="dcterms:W3CDTF">2026-08-27T00:00:00Z</dcterms:modified>
  <cp:lastModifiedBy>Ardent Workshop</cp:lastModifiedBy>
  <cp:keywords>assignment gate, crew readiness, ILUO matrix, certification tracker, toolbox talk log, apprentice hours, crew safety, free template, Excel, Google Sheets, LibreOffice, Ardent Workshop</cp:keywords>
</cp:coreProperties>
</file>